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封面" sheetId="1" r:id="rId1"/>
    <sheet name="工程量清单说明" sheetId="2" r:id="rId2"/>
    <sheet name="汇总表" sheetId="3" r:id="rId3"/>
    <sheet name="801通则" sheetId="4" r:id="rId4"/>
    <sheet name="805隧道机电系统"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<sst xmlns="http://schemas.openxmlformats.org/spreadsheetml/2006/main" count="284" uniqueCount="129">
  <si>
    <t>江西省交通投资集团有限责任公司宜春管理中心
2025年机电养护隧道消防设备改造询比采购</t>
  </si>
  <si>
    <r>
      <rPr>
        <sz val="42"/>
        <rFont val="方正小标宋简体"/>
        <charset val="134"/>
      </rPr>
      <t>响应文件</t>
    </r>
  </si>
  <si>
    <r>
      <rPr>
        <sz val="26"/>
        <rFont val="方正小标宋简体"/>
        <charset val="134"/>
      </rPr>
      <t>响应控制价文件</t>
    </r>
  </si>
  <si>
    <t>（标段）</t>
  </si>
  <si>
    <r>
      <rPr>
        <sz val="14"/>
        <rFont val="方正小标宋简体"/>
        <charset val="134"/>
      </rPr>
      <t>响应人（名称）：</t>
    </r>
  </si>
  <si>
    <r>
      <rPr>
        <sz val="12"/>
        <rFont val="方正小标宋简体"/>
        <charset val="134"/>
      </rPr>
      <t>（盖章）</t>
    </r>
  </si>
  <si>
    <r>
      <t>二</t>
    </r>
    <r>
      <rPr>
        <sz val="16"/>
        <rFont val="Times New Roman"/>
        <charset val="134"/>
      </rPr>
      <t>0</t>
    </r>
    <r>
      <rPr>
        <sz val="16"/>
        <rFont val="方正小标宋简体"/>
        <charset val="134"/>
      </rPr>
      <t>二五年九月</t>
    </r>
  </si>
  <si>
    <t>工程量清单说明</t>
  </si>
  <si>
    <t>1. 工程量清单说明</t>
  </si>
  <si>
    <t>1.1 如 “技术规范”与 “工程量清单”及图纸内容之间有相互矛盾的内容，以下列排序在先者为准：</t>
  </si>
  <si>
    <t>■ 工程量清单中的数量</t>
  </si>
  <si>
    <t>■ 技术规范中的具体技术要求</t>
  </si>
  <si>
    <t>■ 工程量清单中的备注</t>
  </si>
  <si>
    <t>1.2. 投标人必须在投标文件的施工组织设计和投标报价表中列出各项所选设备、材料的厂商名称、设备型号、产地等详细信息。如某项设备承包人未按此要求填报，在实施过程中，发包人有权指定设备厂家及型号，但设备单价不做调整，差价由承包人承担。</t>
  </si>
  <si>
    <t>1.3 招标图纸中在设备安装、连接等方面凡涉及到特定品牌特征的，仅作为安装连接方式的参考，不作为投标人进行设备品牌型号选择的限制条件。投标人应根据招标文件技术规范的要求选定设备品牌型号，待联合设计阶段根据投标人选定的设备品牌型号对相关的安装、连接图纸进行合理的调整与完善。</t>
  </si>
  <si>
    <t>1.4 工程量清单仅作为描述工程中所需发生的工程量，不作为报价表格。工程量清单应与招标文件技术规范及图纸整体结合起来查阅与理解。</t>
  </si>
  <si>
    <t>1.5 工程量清单中所列工程数量是在设计阶段尽可能准确的预计数量，仅作为投标的共同基础，不能作为最终结算与支付的依据。实际支付应按实际完成的工程量，由承包人按技术规范规定的计量方法，以监理人认可的尺寸、断面计量，按工程量清单的单价和总额价计算支付金额；或者，根据具体情况，由监理人确定的单价或总额价计算支付额。</t>
  </si>
  <si>
    <t>1.6 除非合同另有规定，工程量清单中所列项目均已包括了为实施和完成合同工程所需的劳务、材料、机械、质检（自检）、安装、缺陷修复、管理、保险、税费、利润等费用，以及合同明示或暗示的所有责任、义务和一般风险。</t>
  </si>
  <si>
    <t>1.7 报价表中针对工程清单中提供的本标段工程的每一个子目，都需填入单价；对于没有填入单价或总额价的细目，其费用应视为已包括在报价的其他单价或总额价中，承包人必须按监理人指令完成清单中未填入单价或总额价的工程子目，但不能得到结算与支付。</t>
  </si>
  <si>
    <t>1.8 符合合同条款规定的全部费用应认为已被计入有标价的清单所列各子目之中，未列子目不予计量的工作，其费用应视为已分摊在本合同工程的有关子目的单价或总额价之中。</t>
  </si>
  <si>
    <t>1.9 对作业和材料的一般说明或规定，未重复写入工程量清单内，在给工程量清单各子目标价前，应参阅招标文件中技术规范的有关部分。</t>
  </si>
  <si>
    <t>1.10 对于符合要求的投标文件，在签订合同协议书前，如发现工程量清单中有计算方面的算术差错，按投标须知相关规定修正。</t>
  </si>
  <si>
    <t>1.11 工程量清单中所列工程量的变动，丝毫不会降低或影响合同条款的效力，也不免除承包人按规定的标准进行施工和修复缺陷的责任。</t>
  </si>
  <si>
    <t>1.12 承包人用于本合同工程的各类装备的提供、运输、维护、拆卸、拼装等支付的费用，已包括在工程量清单的单价与总额价之中。</t>
  </si>
  <si>
    <t>1.13 在工程量清单中标明的专项暂定金额，除合同另有规定外，应由监理人按合同条款的规定，结合工程具体情况，报经发包人批准后指令全部或部分地使用，或者根本不予动用。</t>
  </si>
  <si>
    <t>1.14 工程量清单中各项金额均以人民币（元）结算。</t>
  </si>
  <si>
    <t>1.15 投标人应根据其投标文件中的施工组织设计，从招标人推荐的主要材料设备品牌中选择其一作为投标人选用的材料设备品牌，并进行投标报价；招标人未推荐品牌的其他材料设备，由投标人自行选择品牌进行投标报价。</t>
  </si>
  <si>
    <t>工程量清单汇总表</t>
  </si>
  <si>
    <t xml:space="preserve">               </t>
  </si>
  <si>
    <t>货币单位：人民币元</t>
  </si>
  <si>
    <r>
      <rPr>
        <b/>
        <sz val="11"/>
        <rFont val="方正仿宋简体"/>
        <charset val="134"/>
      </rPr>
      <t>序号</t>
    </r>
  </si>
  <si>
    <r>
      <rPr>
        <b/>
        <sz val="11"/>
        <rFont val="方正仿宋简体"/>
        <charset val="134"/>
      </rPr>
      <t>节次</t>
    </r>
  </si>
  <si>
    <r>
      <rPr>
        <b/>
        <sz val="11"/>
        <rFont val="方正仿宋简体"/>
        <charset val="134"/>
      </rPr>
      <t>科目名称</t>
    </r>
  </si>
  <si>
    <r>
      <rPr>
        <b/>
        <sz val="11"/>
        <rFont val="方正仿宋简体"/>
        <charset val="134"/>
      </rPr>
      <t>金额（元）</t>
    </r>
  </si>
  <si>
    <r>
      <rPr>
        <sz val="11"/>
        <rFont val="方正仿宋简体"/>
        <charset val="134"/>
      </rPr>
      <t>通则</t>
    </r>
  </si>
  <si>
    <t>隧道机电系统</t>
  </si>
  <si>
    <r>
      <rPr>
        <sz val="11"/>
        <rFont val="方正仿宋简体"/>
        <charset val="134"/>
      </rPr>
      <t>第</t>
    </r>
    <r>
      <rPr>
        <sz val="11"/>
        <rFont val="Times New Roman"/>
        <charset val="134"/>
      </rPr>
      <t>801</t>
    </r>
    <r>
      <rPr>
        <sz val="11"/>
        <rFont val="方正仿宋简体"/>
        <charset val="134"/>
      </rPr>
      <t>节～第</t>
    </r>
    <r>
      <rPr>
        <sz val="11"/>
        <rFont val="Times New Roman"/>
        <charset val="134"/>
      </rPr>
      <t>806</t>
    </r>
    <r>
      <rPr>
        <sz val="11"/>
        <rFont val="方正仿宋简体"/>
        <charset val="134"/>
      </rPr>
      <t>节清单合计</t>
    </r>
  </si>
  <si>
    <r>
      <rPr>
        <b/>
        <sz val="11"/>
        <rFont val="方正仿宋简体"/>
        <charset val="134"/>
      </rPr>
      <t>投标价</t>
    </r>
  </si>
  <si>
    <r>
      <rPr>
        <b/>
        <sz val="22"/>
        <color rgb="FF000000"/>
        <rFont val="方正小标宋简体"/>
        <charset val="134"/>
      </rPr>
      <t>第</t>
    </r>
    <r>
      <rPr>
        <b/>
        <sz val="22"/>
        <color rgb="FF000000"/>
        <rFont val="Times New Roman"/>
        <charset val="134"/>
      </rPr>
      <t xml:space="preserve"> 801</t>
    </r>
    <r>
      <rPr>
        <b/>
        <sz val="22"/>
        <color rgb="FF000000"/>
        <rFont val="方正小标宋简体"/>
        <charset val="134"/>
      </rPr>
      <t>节</t>
    </r>
    <r>
      <rPr>
        <b/>
        <sz val="22"/>
        <color rgb="FF000000"/>
        <rFont val="Times New Roman"/>
        <charset val="134"/>
      </rPr>
      <t xml:space="preserve">  </t>
    </r>
    <r>
      <rPr>
        <b/>
        <sz val="22"/>
        <color rgb="FF000000"/>
        <rFont val="方正小标宋简体"/>
        <charset val="134"/>
      </rPr>
      <t>通则</t>
    </r>
  </si>
  <si>
    <t>子目号</t>
  </si>
  <si>
    <t>子目名称</t>
  </si>
  <si>
    <t>单位</t>
  </si>
  <si>
    <t>数量</t>
  </si>
  <si>
    <t>单价（元）</t>
  </si>
  <si>
    <t>合价（元）</t>
  </si>
  <si>
    <t>备注</t>
  </si>
  <si>
    <t>801-2</t>
  </si>
  <si>
    <t>与其他界面完善所必须的工作</t>
  </si>
  <si>
    <t>项</t>
  </si>
  <si>
    <t>801-11</t>
  </si>
  <si>
    <t>安全生产费</t>
  </si>
  <si>
    <r>
      <rPr>
        <sz val="11"/>
        <rFont val="方正仿宋简体"/>
        <charset val="134"/>
      </rPr>
      <t>按投标控制价上限的</t>
    </r>
    <r>
      <rPr>
        <sz val="11"/>
        <rFont val="Times New Roman"/>
        <charset val="134"/>
      </rPr>
      <t>1.5%</t>
    </r>
  </si>
  <si>
    <t>801-20</t>
  </si>
  <si>
    <t>保险</t>
  </si>
  <si>
    <t>-a</t>
  </si>
  <si>
    <t>工程一切险</t>
  </si>
  <si>
    <r>
      <rPr>
        <sz val="11"/>
        <rFont val="方正仿宋简体"/>
        <charset val="134"/>
      </rPr>
      <t>保险费率暂列为</t>
    </r>
    <r>
      <rPr>
        <sz val="11"/>
        <rFont val="Times New Roman"/>
        <charset val="134"/>
      </rPr>
      <t>2‰</t>
    </r>
  </si>
  <si>
    <t>-b</t>
  </si>
  <si>
    <t>按合同条款规定，提供第三方责任险</t>
  </si>
  <si>
    <r>
      <rPr>
        <sz val="11"/>
        <rFont val="方正仿宋简体"/>
        <charset val="134"/>
      </rPr>
      <t>最低投保金额为</t>
    </r>
    <r>
      <rPr>
        <sz val="11"/>
        <rFont val="Times New Roman"/>
        <charset val="134"/>
      </rPr>
      <t>120</t>
    </r>
    <r>
      <rPr>
        <sz val="11"/>
        <rFont val="方正仿宋简体"/>
        <charset val="134"/>
      </rPr>
      <t>万元，保险费率暂列为</t>
    </r>
    <r>
      <rPr>
        <sz val="11"/>
        <rFont val="Times New Roman"/>
        <charset val="134"/>
      </rPr>
      <t>3‰</t>
    </r>
  </si>
  <si>
    <r>
      <rPr>
        <b/>
        <sz val="11"/>
        <rFont val="方正仿宋简体"/>
        <charset val="134"/>
      </rPr>
      <t>第</t>
    </r>
    <r>
      <rPr>
        <b/>
        <sz val="11"/>
        <rFont val="Times New Roman"/>
        <charset val="134"/>
      </rPr>
      <t xml:space="preserve"> 801 </t>
    </r>
    <r>
      <rPr>
        <b/>
        <sz val="11"/>
        <rFont val="方正仿宋简体"/>
        <charset val="134"/>
      </rPr>
      <t>节</t>
    </r>
    <r>
      <rPr>
        <b/>
        <sz val="11"/>
        <rFont val="Times New Roman"/>
        <charset val="134"/>
      </rPr>
      <t xml:space="preserve">  </t>
    </r>
    <r>
      <rPr>
        <b/>
        <sz val="11"/>
        <rFont val="方正仿宋简体"/>
        <charset val="134"/>
      </rPr>
      <t>通则</t>
    </r>
    <r>
      <rPr>
        <b/>
        <sz val="11"/>
        <rFont val="Times New Roman"/>
        <charset val="134"/>
      </rPr>
      <t xml:space="preserve">  </t>
    </r>
    <r>
      <rPr>
        <b/>
        <sz val="11"/>
        <rFont val="方正仿宋简体"/>
        <charset val="134"/>
      </rPr>
      <t>合计：</t>
    </r>
  </si>
  <si>
    <r>
      <rPr>
        <b/>
        <sz val="24"/>
        <color theme="1"/>
        <rFont val="Times New Roman"/>
        <charset val="134"/>
      </rPr>
      <t>805</t>
    </r>
    <r>
      <rPr>
        <b/>
        <sz val="24"/>
        <color theme="1"/>
        <rFont val="宋体"/>
        <charset val="134"/>
      </rPr>
      <t>隧道机电系统</t>
    </r>
  </si>
  <si>
    <t>标段：YCSDXF-2025</t>
  </si>
  <si>
    <r>
      <rPr>
        <sz val="12"/>
        <color rgb="FF000000"/>
        <rFont val="方正粗宋简体"/>
        <charset val="134"/>
      </rPr>
      <t>序号</t>
    </r>
  </si>
  <si>
    <r>
      <rPr>
        <sz val="12"/>
        <color rgb="FF000000"/>
        <rFont val="方正粗宋简体"/>
        <charset val="134"/>
      </rPr>
      <t>名称</t>
    </r>
  </si>
  <si>
    <r>
      <rPr>
        <sz val="12"/>
        <color rgb="FF000000"/>
        <rFont val="方正粗宋简体"/>
        <charset val="134"/>
      </rPr>
      <t>规格</t>
    </r>
  </si>
  <si>
    <r>
      <rPr>
        <sz val="12"/>
        <color rgb="FF000000"/>
        <rFont val="方正粗宋简体"/>
        <charset val="134"/>
      </rPr>
      <t>要求</t>
    </r>
  </si>
  <si>
    <r>
      <rPr>
        <sz val="12"/>
        <color rgb="FF000000"/>
        <rFont val="方正粗宋简体"/>
        <charset val="134"/>
      </rPr>
      <t>单位</t>
    </r>
  </si>
  <si>
    <r>
      <rPr>
        <sz val="12"/>
        <color rgb="FF000000"/>
        <rFont val="方正粗宋简体"/>
        <charset val="134"/>
      </rPr>
      <t>铜宜高速（包含铜万段、万宜段）</t>
    </r>
  </si>
  <si>
    <r>
      <rPr>
        <sz val="12"/>
        <color rgb="FF000000"/>
        <rFont val="方正粗宋简体"/>
        <charset val="134"/>
      </rPr>
      <t>宜丰联络线</t>
    </r>
  </si>
  <si>
    <t>萍洪高速</t>
  </si>
  <si>
    <r>
      <rPr>
        <sz val="12"/>
        <color rgb="FF000000"/>
        <rFont val="方正粗宋简体"/>
        <charset val="134"/>
      </rPr>
      <t>总计</t>
    </r>
  </si>
  <si>
    <r>
      <rPr>
        <sz val="12"/>
        <color theme="1"/>
        <rFont val="方正粗宋简体"/>
        <charset val="134"/>
      </rPr>
      <t>单价（元）</t>
    </r>
  </si>
  <si>
    <r>
      <rPr>
        <sz val="12"/>
        <color theme="1"/>
        <rFont val="方正粗宋简体"/>
        <charset val="134"/>
      </rPr>
      <t>合计（元）</t>
    </r>
  </si>
  <si>
    <r>
      <rPr>
        <sz val="12"/>
        <color rgb="FF000000"/>
        <rFont val="方正粗宋简体"/>
        <charset val="134"/>
      </rPr>
      <t>备注</t>
    </r>
  </si>
  <si>
    <r>
      <rPr>
        <sz val="12"/>
        <color rgb="FF000000"/>
        <rFont val="方正粗宋简体"/>
        <charset val="134"/>
      </rPr>
      <t>严岭隧道</t>
    </r>
  </si>
  <si>
    <r>
      <rPr>
        <sz val="12"/>
        <color rgb="FF000000"/>
        <rFont val="方正粗宋简体"/>
        <charset val="134"/>
      </rPr>
      <t>寨下隧道</t>
    </r>
  </si>
  <si>
    <r>
      <rPr>
        <sz val="12"/>
        <color rgb="FF000000"/>
        <rFont val="方正粗宋简体"/>
        <charset val="134"/>
      </rPr>
      <t>周公岭隧道</t>
    </r>
  </si>
  <si>
    <r>
      <rPr>
        <sz val="12"/>
        <color rgb="FF000000"/>
        <rFont val="方正粗宋简体"/>
        <charset val="134"/>
      </rPr>
      <t>狮子垴隧道</t>
    </r>
  </si>
  <si>
    <r>
      <rPr>
        <sz val="12"/>
        <color rgb="FF000000"/>
        <rFont val="方正粗宋简体"/>
        <charset val="134"/>
      </rPr>
      <t>东岸隧道</t>
    </r>
  </si>
  <si>
    <t>天宝一、二号，双峰一、二号隧道</t>
  </si>
  <si>
    <r>
      <rPr>
        <sz val="12"/>
        <color rgb="FF000000"/>
        <rFont val="方正粗宋简体"/>
        <charset val="134"/>
      </rPr>
      <t>双峰三号隧道</t>
    </r>
  </si>
  <si>
    <r>
      <rPr>
        <sz val="12"/>
        <color rgb="FF000000"/>
        <rFont val="方正粗宋简体"/>
        <charset val="134"/>
      </rPr>
      <t>明山、长平、焦源隧道</t>
    </r>
  </si>
  <si>
    <r>
      <rPr>
        <sz val="12"/>
        <rFont val="方正仿宋简体"/>
        <charset val="134"/>
      </rPr>
      <t>双头消防栓头</t>
    </r>
  </si>
  <si>
    <r>
      <rPr>
        <sz val="12"/>
        <rFont val="方正仿宋简体"/>
        <charset val="134"/>
      </rPr>
      <t>双头</t>
    </r>
  </si>
  <si>
    <r>
      <rPr>
        <sz val="12"/>
        <rFont val="方正仿宋简体"/>
        <charset val="134"/>
      </rPr>
      <t>依照采购人要求处置</t>
    </r>
  </si>
  <si>
    <r>
      <rPr>
        <sz val="12"/>
        <color theme="1"/>
        <rFont val="方正仿宋简体"/>
        <charset val="134"/>
      </rPr>
      <t>个</t>
    </r>
  </si>
  <si>
    <t>/</t>
  </si>
  <si>
    <r>
      <rPr>
        <sz val="12"/>
        <rFont val="方正仿宋简体"/>
        <charset val="134"/>
      </rPr>
      <t>配电房防火门</t>
    </r>
  </si>
  <si>
    <r>
      <rPr>
        <sz val="12"/>
        <rFont val="Times New Roman"/>
        <charset val="134"/>
      </rPr>
      <t>1.6*2.2</t>
    </r>
    <r>
      <rPr>
        <sz val="12"/>
        <rFont val="方正仿宋简体"/>
        <charset val="134"/>
      </rPr>
      <t>（</t>
    </r>
    <r>
      <rPr>
        <sz val="12"/>
        <rFont val="Times New Roman"/>
        <charset val="134"/>
      </rPr>
      <t>m</t>
    </r>
    <r>
      <rPr>
        <sz val="12"/>
        <rFont val="方正仿宋简体"/>
        <charset val="134"/>
      </rPr>
      <t>）</t>
    </r>
  </si>
  <si>
    <r>
      <rPr>
        <sz val="12"/>
        <rFont val="方正仿宋简体"/>
        <charset val="134"/>
      </rPr>
      <t>更换，包含配件</t>
    </r>
  </si>
  <si>
    <r>
      <rPr>
        <sz val="12"/>
        <color theme="1"/>
        <rFont val="方正仿宋简体"/>
        <charset val="134"/>
      </rPr>
      <t>扇</t>
    </r>
  </si>
  <si>
    <r>
      <rPr>
        <sz val="12"/>
        <rFont val="方正仿宋简体"/>
        <charset val="134"/>
      </rPr>
      <t>人型通道门</t>
    </r>
  </si>
  <si>
    <r>
      <rPr>
        <sz val="12"/>
        <rFont val="Times New Roman"/>
        <charset val="134"/>
      </rPr>
      <t>2.7*2.5+0.6*2.7</t>
    </r>
    <r>
      <rPr>
        <sz val="12"/>
        <rFont val="方正仿宋简体"/>
        <charset val="134"/>
      </rPr>
      <t>（</t>
    </r>
    <r>
      <rPr>
        <sz val="12"/>
        <rFont val="Times New Roman"/>
        <charset val="134"/>
      </rPr>
      <t>m</t>
    </r>
    <r>
      <rPr>
        <sz val="12"/>
        <rFont val="方正仿宋简体"/>
        <charset val="134"/>
      </rPr>
      <t>）</t>
    </r>
  </si>
  <si>
    <r>
      <rPr>
        <sz val="12"/>
        <rFont val="方正仿宋简体"/>
        <charset val="134"/>
      </rPr>
      <t>消防箱除锈</t>
    </r>
  </si>
  <si>
    <r>
      <rPr>
        <sz val="12"/>
        <rFont val="Times New Roman"/>
        <charset val="134"/>
      </rPr>
      <t>2.6*1.1*0.3</t>
    </r>
    <r>
      <rPr>
        <sz val="12"/>
        <rFont val="方正仿宋简体"/>
        <charset val="134"/>
      </rPr>
      <t>（</t>
    </r>
    <r>
      <rPr>
        <sz val="12"/>
        <rFont val="Times New Roman"/>
        <charset val="134"/>
      </rPr>
      <t>m</t>
    </r>
    <r>
      <rPr>
        <sz val="12"/>
        <rFont val="方正仿宋简体"/>
        <charset val="134"/>
      </rPr>
      <t>）</t>
    </r>
  </si>
  <si>
    <r>
      <rPr>
        <sz val="12"/>
        <rFont val="方正仿宋简体"/>
        <charset val="134"/>
      </rPr>
      <t>包含消防箱内除锈、喷漆</t>
    </r>
  </si>
  <si>
    <r>
      <rPr>
        <sz val="12"/>
        <rFont val="方正仿宋简体"/>
        <charset val="134"/>
      </rPr>
      <t>消防箱门框（</t>
    </r>
    <r>
      <rPr>
        <sz val="12"/>
        <rFont val="Times New Roman"/>
        <charset val="134"/>
      </rPr>
      <t>304</t>
    </r>
    <r>
      <rPr>
        <sz val="12"/>
        <rFont val="方正仿宋简体"/>
        <charset val="134"/>
      </rPr>
      <t>不锈钢</t>
    </r>
    <r>
      <rPr>
        <sz val="12"/>
        <rFont val="Times New Roman"/>
        <charset val="134"/>
      </rPr>
      <t>1.5mm</t>
    </r>
    <r>
      <rPr>
        <sz val="12"/>
        <rFont val="方正仿宋简体"/>
        <charset val="134"/>
      </rPr>
      <t>）</t>
    </r>
  </si>
  <si>
    <r>
      <rPr>
        <sz val="12"/>
        <rFont val="方正仿宋简体"/>
        <charset val="134"/>
      </rPr>
      <t>更换，包含配套挂钩等配件</t>
    </r>
  </si>
  <si>
    <r>
      <rPr>
        <sz val="12"/>
        <rFont val="方正仿宋简体"/>
        <charset val="134"/>
      </rPr>
      <t>水层膜补充</t>
    </r>
  </si>
  <si>
    <r>
      <rPr>
        <sz val="12"/>
        <rFont val="Times New Roman"/>
        <charset val="134"/>
      </rPr>
      <t>30L/</t>
    </r>
    <r>
      <rPr>
        <sz val="12"/>
        <rFont val="方正仿宋简体"/>
        <charset val="134"/>
      </rPr>
      <t>桶</t>
    </r>
  </si>
  <si>
    <r>
      <rPr>
        <sz val="12"/>
        <rFont val="方正仿宋简体"/>
        <charset val="134"/>
      </rPr>
      <t>充装填充物</t>
    </r>
  </si>
  <si>
    <r>
      <rPr>
        <sz val="12"/>
        <color theme="1"/>
        <rFont val="方正仿宋简体"/>
        <charset val="134"/>
      </rPr>
      <t>套</t>
    </r>
  </si>
  <si>
    <r>
      <rPr>
        <sz val="12"/>
        <color theme="1"/>
        <rFont val="方正仿宋简体"/>
        <charset val="134"/>
      </rPr>
      <t>单头消防栓头</t>
    </r>
  </si>
  <si>
    <r>
      <rPr>
        <sz val="12"/>
        <color theme="1"/>
        <rFont val="方正仿宋简体"/>
        <charset val="134"/>
      </rPr>
      <t>单头</t>
    </r>
  </si>
  <si>
    <r>
      <rPr>
        <sz val="12"/>
        <color theme="1"/>
        <rFont val="方正仿宋简体"/>
        <charset val="134"/>
      </rPr>
      <t>更换，包含辅件</t>
    </r>
  </si>
  <si>
    <r>
      <rPr>
        <sz val="12"/>
        <rFont val="方正仿宋简体"/>
        <charset val="134"/>
      </rPr>
      <t>消防箱门框（玻璃）</t>
    </r>
  </si>
  <si>
    <r>
      <rPr>
        <sz val="12"/>
        <rFont val="方正仿宋简体"/>
        <charset val="134"/>
      </rPr>
      <t>软管卷盘</t>
    </r>
  </si>
  <si>
    <r>
      <rPr>
        <sz val="12"/>
        <rFont val="Times New Roman"/>
        <charset val="134"/>
      </rPr>
      <t>25</t>
    </r>
    <r>
      <rPr>
        <sz val="12"/>
        <rFont val="宋体"/>
        <charset val="134"/>
      </rPr>
      <t>（</t>
    </r>
    <r>
      <rPr>
        <sz val="12"/>
        <rFont val="Times New Roman"/>
        <charset val="134"/>
      </rPr>
      <t>m</t>
    </r>
    <r>
      <rPr>
        <sz val="12"/>
        <rFont val="宋体"/>
        <charset val="134"/>
      </rPr>
      <t>）</t>
    </r>
  </si>
  <si>
    <r>
      <rPr>
        <sz val="12"/>
        <rFont val="方正仿宋简体"/>
        <charset val="134"/>
      </rPr>
      <t>双头栓手柄</t>
    </r>
  </si>
  <si>
    <r>
      <rPr>
        <sz val="12"/>
        <rFont val="方正仿宋简体"/>
        <charset val="134"/>
      </rPr>
      <t>双头栓钢管</t>
    </r>
  </si>
  <si>
    <r>
      <rPr>
        <sz val="12"/>
        <rFont val="Times New Roman"/>
        <charset val="134"/>
      </rPr>
      <t>1.3</t>
    </r>
    <r>
      <rPr>
        <sz val="12"/>
        <rFont val="宋体"/>
        <charset val="134"/>
      </rPr>
      <t>（</t>
    </r>
    <r>
      <rPr>
        <sz val="12"/>
        <rFont val="Times New Roman"/>
        <charset val="134"/>
      </rPr>
      <t>m</t>
    </r>
    <r>
      <rPr>
        <sz val="12"/>
        <rFont val="宋体"/>
        <charset val="134"/>
      </rPr>
      <t>）</t>
    </r>
  </si>
  <si>
    <r>
      <rPr>
        <sz val="12"/>
        <color theme="1"/>
        <rFont val="方正仿宋简体"/>
        <charset val="134"/>
      </rPr>
      <t>根</t>
    </r>
  </si>
  <si>
    <r>
      <rPr>
        <sz val="12"/>
        <rFont val="方正仿宋简体"/>
        <charset val="134"/>
      </rPr>
      <t>水成膜铜管</t>
    </r>
  </si>
  <si>
    <r>
      <rPr>
        <sz val="12"/>
        <rFont val="方正仿宋简体"/>
        <charset val="134"/>
      </rPr>
      <t>主管</t>
    </r>
  </si>
  <si>
    <r>
      <rPr>
        <sz val="12"/>
        <color theme="1"/>
        <rFont val="方正仿宋简体"/>
        <charset val="134"/>
      </rPr>
      <t>处</t>
    </r>
  </si>
  <si>
    <r>
      <rPr>
        <sz val="12"/>
        <rFont val="方正仿宋简体"/>
        <charset val="134"/>
      </rPr>
      <t>喷射总成</t>
    </r>
  </si>
  <si>
    <r>
      <rPr>
        <sz val="12"/>
        <rFont val="方正仿宋简体"/>
        <charset val="134"/>
      </rPr>
      <t>水成膜</t>
    </r>
  </si>
  <si>
    <r>
      <rPr>
        <sz val="12"/>
        <rFont val="Times New Roman"/>
        <charset val="134"/>
      </rPr>
      <t>30</t>
    </r>
    <r>
      <rPr>
        <sz val="12"/>
        <rFont val="宋体"/>
        <charset val="134"/>
      </rPr>
      <t>（</t>
    </r>
    <r>
      <rPr>
        <sz val="12"/>
        <rFont val="Times New Roman"/>
        <charset val="134"/>
      </rPr>
      <t>L/</t>
    </r>
    <r>
      <rPr>
        <sz val="12"/>
        <rFont val="方正仿宋简体"/>
        <charset val="134"/>
      </rPr>
      <t>桶）</t>
    </r>
  </si>
  <si>
    <r>
      <rPr>
        <sz val="12"/>
        <color theme="1"/>
        <rFont val="方正仿宋简体"/>
        <charset val="134"/>
      </rPr>
      <t>箱</t>
    </r>
  </si>
  <si>
    <r>
      <rPr>
        <sz val="12"/>
        <rFont val="方正仿宋简体"/>
        <charset val="134"/>
      </rPr>
      <t>消防栓管下部漏水管</t>
    </r>
  </si>
  <si>
    <r>
      <rPr>
        <sz val="12"/>
        <rFont val="方正仿宋简体"/>
        <charset val="134"/>
      </rPr>
      <t>新购</t>
    </r>
    <r>
      <rPr>
        <sz val="12"/>
        <rFont val="Times New Roman"/>
        <charset val="134"/>
      </rPr>
      <t>8kg</t>
    </r>
    <r>
      <rPr>
        <sz val="12"/>
        <rFont val="方正仿宋简体"/>
        <charset val="134"/>
      </rPr>
      <t>干粉灭火器</t>
    </r>
  </si>
  <si>
    <r>
      <rPr>
        <sz val="12"/>
        <rFont val="Times New Roman"/>
        <charset val="134"/>
      </rPr>
      <t>8</t>
    </r>
    <r>
      <rPr>
        <sz val="12"/>
        <rFont val="宋体"/>
        <charset val="134"/>
      </rPr>
      <t>（</t>
    </r>
    <r>
      <rPr>
        <sz val="12"/>
        <rFont val="Times New Roman"/>
        <charset val="134"/>
      </rPr>
      <t>kg</t>
    </r>
    <r>
      <rPr>
        <sz val="12"/>
        <rFont val="宋体"/>
        <charset val="134"/>
      </rPr>
      <t>）</t>
    </r>
  </si>
  <si>
    <r>
      <rPr>
        <sz val="12"/>
        <rFont val="方正仿宋简体"/>
        <charset val="134"/>
      </rPr>
      <t>换新</t>
    </r>
  </si>
  <si>
    <r>
      <rPr>
        <sz val="12"/>
        <rFont val="方正仿宋简体"/>
        <charset val="134"/>
      </rPr>
      <t>充装</t>
    </r>
    <r>
      <rPr>
        <sz val="12"/>
        <rFont val="Times New Roman"/>
        <charset val="134"/>
      </rPr>
      <t>8kg</t>
    </r>
    <r>
      <rPr>
        <sz val="12"/>
        <rFont val="方正仿宋简体"/>
        <charset val="134"/>
      </rPr>
      <t>干粉灭火器</t>
    </r>
  </si>
  <si>
    <r>
      <rPr>
        <sz val="12"/>
        <rFont val="Times New Roman"/>
        <charset val="134"/>
      </rPr>
      <t>8kg</t>
    </r>
    <r>
      <rPr>
        <sz val="12"/>
        <rFont val="宋体"/>
        <charset val="134"/>
      </rPr>
      <t>（</t>
    </r>
    <r>
      <rPr>
        <sz val="12"/>
        <rFont val="Times New Roman"/>
        <charset val="134"/>
      </rPr>
      <t>kg</t>
    </r>
    <r>
      <rPr>
        <sz val="12"/>
        <rFont val="宋体"/>
        <charset val="134"/>
      </rPr>
      <t>）</t>
    </r>
  </si>
  <si>
    <r>
      <rPr>
        <sz val="12"/>
        <rFont val="方正仿宋简体"/>
        <charset val="134"/>
      </rPr>
      <t>充装</t>
    </r>
    <r>
      <rPr>
        <sz val="12"/>
        <rFont val="Times New Roman"/>
        <charset val="134"/>
      </rPr>
      <t>4kg</t>
    </r>
    <r>
      <rPr>
        <sz val="12"/>
        <rFont val="方正仿宋简体"/>
        <charset val="134"/>
      </rPr>
      <t>干粉灭火器</t>
    </r>
  </si>
  <si>
    <r>
      <rPr>
        <sz val="12"/>
        <rFont val="Times New Roman"/>
        <charset val="134"/>
      </rPr>
      <t>4kg</t>
    </r>
    <r>
      <rPr>
        <sz val="12"/>
        <rFont val="宋体"/>
        <charset val="134"/>
      </rPr>
      <t>（</t>
    </r>
    <r>
      <rPr>
        <sz val="12"/>
        <rFont val="Times New Roman"/>
        <charset val="134"/>
      </rPr>
      <t>kg</t>
    </r>
    <r>
      <rPr>
        <sz val="12"/>
        <rFont val="宋体"/>
        <charset val="134"/>
      </rPr>
      <t>）</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</si>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</sst>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62">
    <font>
      <sz val="11"/>
      <color theme="1"/>
      <name val="宋体"/>
      <charset val="134"/>
      <scheme val="minor"/>
    </font>
    <font>
      <b/>
      <sz val="24"/>
      <color theme="1"/>
      <name val="Times New Roman"/>
      <charset val="134"/>
    </font>
    <font>
      <b/>
      <sz val="12"/>
      <color rgb="FF000000"/>
      <name val="方正仿宋简体"/>
      <charset val="134"/>
    </font>
    <font>
      <sz val="12"/>
      <color rgb="FF000000"/>
      <name val="Times New Roman"/>
      <charset val="134"/>
    </font>
    <font>
      <sz val="12"/>
      <color theme="1"/>
      <name val="Times New Roman"/>
      <charset val="134"/>
    </font>
    <font>
      <sz val="12"/>
      <name val="Times New Roman"/>
      <charset val="134"/>
    </font>
    <font>
      <b/>
      <sz val="12"/>
      <name val="方正仿宋简体"/>
      <charset val="134"/>
    </font>
    <font>
      <sz val="12"/>
      <color rgb="FF000000"/>
      <name val="方正粗宋简体"/>
      <charset val="134"/>
    </font>
    <font>
      <b/>
      <sz val="12"/>
      <color theme="1"/>
      <name val="Times New Roman"/>
      <charset val="134"/>
    </font>
    <font>
      <sz val="12"/>
      <color theme="1"/>
      <name val="宋体"/>
      <charset val="134"/>
    </font>
    <font>
      <sz val="12"/>
      <name val="宋体"/>
      <charset val="134"/>
    </font>
    <font>
      <sz val="12"/>
      <name val="Times New Roman"/>
      <charset val="0"/>
    </font>
    <font>
      <b/>
      <sz val="12"/>
      <color indexed="8"/>
      <name val="Times New Roman"/>
      <charset val="134"/>
    </font>
    <font>
      <b/>
      <sz val="22"/>
      <color rgb="FF000000"/>
      <name val="方正小标宋简体"/>
      <charset val="134"/>
    </font>
    <font>
      <b/>
      <sz val="22"/>
      <color indexed="8"/>
      <name val="Times New Roman"/>
      <charset val="134"/>
    </font>
    <font>
      <b/>
      <sz val="11"/>
      <color indexed="8"/>
      <name val="Times New Roman"/>
      <charset val="134"/>
    </font>
    <font>
      <b/>
      <sz val="11"/>
      <name val="方正仿宋简体"/>
      <charset val="134"/>
    </font>
    <font>
      <b/>
      <sz val="11"/>
      <name val="Times New Roman"/>
      <charset val="134"/>
    </font>
    <font>
      <sz val="11"/>
      <name val="Times New Roman"/>
      <charset val="134"/>
    </font>
    <font>
      <sz val="11"/>
      <name val="方正仿宋简体"/>
      <charset val="134"/>
    </font>
    <font>
      <sz val="11"/>
      <color indexed="8"/>
      <name val="宋体"/>
      <charset val="134"/>
    </font>
    <font>
      <b/>
      <sz val="17"/>
      <name val="方正小标宋简体"/>
      <charset val="134"/>
    </font>
    <font>
      <b/>
      <sz val="10"/>
      <name val="方正小标宋简体"/>
      <charset val="134"/>
    </font>
    <font>
      <b/>
      <sz val="16"/>
      <name val="方正小标宋简体"/>
      <charset val="134"/>
    </font>
    <font>
      <sz val="10.5"/>
      <name val="方正仿宋简体"/>
      <charset val="134"/>
    </font>
    <font>
      <sz val="20"/>
      <name val="方正小标宋简体"/>
      <charset val="134"/>
    </font>
    <font>
      <sz val="20"/>
      <name val="Times New Roman"/>
      <charset val="134"/>
    </font>
    <font>
      <sz val="42"/>
      <name val="Times New Roman"/>
      <charset val="134"/>
    </font>
    <font>
      <sz val="26"/>
      <name val="Times New Roman"/>
      <charset val="134"/>
    </font>
    <font>
      <sz val="24"/>
      <name val="方正小标宋简体"/>
      <charset val="134"/>
    </font>
    <font>
      <sz val="24"/>
      <name val="Times New Roman"/>
      <charset val="134"/>
    </font>
    <font>
      <sz val="14"/>
      <name val="Times New Roman"/>
      <charset val="134"/>
    </font>
    <font>
      <sz val="16"/>
      <name val="方正小标宋简体"/>
      <charset val="134"/>
    </font>
    <font>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方正仿宋简体"/>
      <charset val="134"/>
    </font>
    <font>
      <sz val="12"/>
      <name val="方正仿宋简体"/>
      <charset val="134"/>
    </font>
    <font>
      <b/>
      <sz val="22"/>
      <color rgb="FF000000"/>
      <name val="Times New Roman"/>
      <charset val="134"/>
    </font>
    <font>
      <b/>
      <sz val="24"/>
      <color theme="1"/>
      <name val="宋体"/>
      <charset val="134"/>
    </font>
    <font>
      <sz val="12"/>
      <color theme="1"/>
      <name val="方正粗宋简体"/>
      <charset val="134"/>
    </font>
    <font>
      <sz val="26"/>
      <name val="方正小标宋简体"/>
      <charset val="134"/>
    </font>
    <font>
      <sz val="42"/>
      <name val="方正小标宋简体"/>
      <charset val="134"/>
    </font>
    <font>
      <sz val="14"/>
      <name val="方正小标宋简体"/>
      <charset val="134"/>
    </font>
    <font>
      <sz val="12"/>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2" borderId="1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1" fillId="0" borderId="0" applyNumberFormat="0" applyFill="0" applyBorder="0" applyAlignment="0" applyProtection="0">
      <alignment vertical="center"/>
    </xf>
    <xf numFmtId="0" fontId="42" fillId="3" borderId="13" applyNumberFormat="0" applyAlignment="0" applyProtection="0">
      <alignment vertical="center"/>
    </xf>
    <xf numFmtId="0" fontId="43" fillId="4" borderId="14" applyNumberFormat="0" applyAlignment="0" applyProtection="0">
      <alignment vertical="center"/>
    </xf>
    <xf numFmtId="0" fontId="44" fillId="4" borderId="13" applyNumberFormat="0" applyAlignment="0" applyProtection="0">
      <alignment vertical="center"/>
    </xf>
    <xf numFmtId="0" fontId="45" fillId="5" borderId="15" applyNumberFormat="0" applyAlignment="0" applyProtection="0">
      <alignment vertical="center"/>
    </xf>
    <xf numFmtId="0" fontId="46" fillId="0" borderId="16" applyNumberFormat="0" applyFill="0" applyAlignment="0" applyProtection="0">
      <alignment vertical="center"/>
    </xf>
    <xf numFmtId="0" fontId="47" fillId="0" borderId="17"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10" fillId="0" borderId="0"/>
    <xf numFmtId="0" fontId="10" fillId="0" borderId="0" applyBorder="0"/>
    <xf numFmtId="0" fontId="10" fillId="0" borderId="0"/>
    <xf numFmtId="0" fontId="10" fillId="0" borderId="0"/>
  </cellStyleXfs>
  <cellXfs count="87">
    <xf numFmtId="0" fontId="0" fillId="0" borderId="0" xfId="0">
      <alignment vertical="center"/>
    </xf>
    <xf numFmtId="0" fontId="0" fillId="0" borderId="0" xfId="0" applyProtection="1">
      <alignment vertical="center"/>
    </xf>
    <xf numFmtId="0" fontId="1" fillId="0" borderId="0" xfId="0" applyFont="1" applyAlignment="1" applyProtection="1">
      <alignment horizontal="center" vertical="center"/>
    </xf>
    <xf numFmtId="0" fontId="2" fillId="0" borderId="1" xfId="0" applyFont="1" applyFill="1" applyBorder="1" applyAlignment="1" applyProtection="1">
      <alignment horizontal="left" wrapText="1"/>
    </xf>
    <xf numFmtId="0" fontId="2" fillId="0" borderId="0" xfId="0" applyFont="1" applyFill="1" applyAlignment="1" applyProtection="1">
      <alignment horizontal="left"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4" fillId="0" borderId="2" xfId="0" applyFont="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4" fillId="0" borderId="5" xfId="0" applyFont="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xf>
    <xf numFmtId="0" fontId="9" fillId="0" borderId="2" xfId="0" applyFont="1" applyBorder="1" applyAlignment="1" applyProtection="1">
      <alignment horizontal="center" vertical="center"/>
      <protection locked="0"/>
    </xf>
    <xf numFmtId="0" fontId="10" fillId="0" borderId="0" xfId="50" applyFill="1" applyBorder="1" applyAlignment="1" applyProtection="1"/>
    <xf numFmtId="0" fontId="11" fillId="0" borderId="0" xfId="0" applyFont="1" applyFill="1" applyBorder="1" applyAlignment="1" applyProtection="1">
      <alignment vertical="center"/>
    </xf>
    <xf numFmtId="49" fontId="10" fillId="0" borderId="0" xfId="50" applyNumberFormat="1" applyFill="1" applyBorder="1" applyAlignment="1" applyProtection="1">
      <alignment horizontal="center"/>
    </xf>
    <xf numFmtId="0" fontId="10" fillId="0" borderId="0" xfId="50" applyFill="1" applyBorder="1" applyAlignment="1" applyProtection="1">
      <alignment horizontal="left"/>
    </xf>
    <xf numFmtId="0" fontId="10" fillId="0" borderId="0" xfId="50" applyFont="1" applyFill="1" applyBorder="1" applyAlignment="1" applyProtection="1">
      <alignment horizontal="center"/>
    </xf>
    <xf numFmtId="176" fontId="10" fillId="0" borderId="0" xfId="50" applyNumberFormat="1" applyFont="1" applyFill="1" applyBorder="1" applyAlignment="1" applyProtection="1">
      <alignment horizontal="center"/>
    </xf>
    <xf numFmtId="0" fontId="10" fillId="0" borderId="0" xfId="50" applyFont="1" applyFill="1" applyBorder="1" applyAlignment="1" applyProtection="1"/>
    <xf numFmtId="0" fontId="12" fillId="0" borderId="8"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49" fontId="16" fillId="0" borderId="2" xfId="50" applyNumberFormat="1"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wrapText="1"/>
    </xf>
    <xf numFmtId="49" fontId="17" fillId="0" borderId="2" xfId="0" applyNumberFormat="1" applyFont="1" applyFill="1" applyBorder="1" applyAlignment="1" applyProtection="1">
      <alignment horizontal="center" vertical="center"/>
    </xf>
    <xf numFmtId="49" fontId="16" fillId="0" borderId="2" xfId="0" applyNumberFormat="1" applyFont="1" applyFill="1" applyBorder="1" applyAlignment="1" applyProtection="1">
      <alignment horizontal="left" vertical="center" wrapText="1"/>
    </xf>
    <xf numFmtId="49" fontId="16" fillId="0" borderId="2"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xf>
    <xf numFmtId="49" fontId="16" fillId="0" borderId="2" xfId="0" applyNumberFormat="1" applyFont="1" applyFill="1" applyBorder="1" applyAlignment="1" applyProtection="1">
      <alignment horizontal="left" vertical="center"/>
    </xf>
    <xf numFmtId="49" fontId="18" fillId="0" borderId="2" xfId="0" applyNumberFormat="1" applyFont="1" applyFill="1" applyBorder="1" applyAlignment="1" applyProtection="1">
      <alignment horizontal="center" vertical="center"/>
    </xf>
    <xf numFmtId="49" fontId="16" fillId="0" borderId="5" xfId="0" applyNumberFormat="1" applyFont="1" applyFill="1" applyBorder="1" applyAlignment="1" applyProtection="1">
      <alignment horizontal="left" vertical="center"/>
    </xf>
    <xf numFmtId="0" fontId="16" fillId="0" borderId="2" xfId="50" applyFont="1" applyFill="1" applyBorder="1" applyAlignment="1" applyProtection="1">
      <alignment horizontal="center" vertical="center" wrapText="1"/>
      <protection hidden="1"/>
    </xf>
    <xf numFmtId="0" fontId="18" fillId="0" borderId="2" xfId="50" applyFont="1" applyFill="1" applyBorder="1" applyAlignment="1" applyProtection="1">
      <alignment horizontal="center" vertical="center" wrapText="1"/>
      <protection hidden="1"/>
    </xf>
    <xf numFmtId="49" fontId="17" fillId="0" borderId="2" xfId="50" applyNumberFormat="1" applyFont="1" applyFill="1" applyBorder="1" applyAlignment="1" applyProtection="1">
      <alignment horizontal="center" vertical="center" wrapText="1"/>
    </xf>
    <xf numFmtId="0" fontId="16" fillId="0" borderId="5" xfId="50" applyFont="1" applyFill="1" applyBorder="1" applyAlignment="1" applyProtection="1">
      <alignment horizontal="justify" vertical="center" wrapText="1"/>
    </xf>
    <xf numFmtId="49" fontId="16" fillId="0" borderId="5" xfId="52" applyNumberFormat="1" applyFont="1" applyFill="1" applyBorder="1" applyAlignment="1" applyProtection="1">
      <alignment horizontal="right" vertical="center" wrapText="1"/>
    </xf>
    <xf numFmtId="49" fontId="17" fillId="0" borderId="6" xfId="52" applyNumberFormat="1" applyFont="1" applyFill="1" applyBorder="1" applyAlignment="1" applyProtection="1">
      <alignment horizontal="right" vertical="center" wrapText="1"/>
    </xf>
    <xf numFmtId="176" fontId="16" fillId="0" borderId="2" xfId="50" applyNumberFormat="1" applyFont="1" applyFill="1" applyBorder="1" applyAlignment="1" applyProtection="1">
      <alignment horizontal="center" vertical="center" wrapText="1"/>
    </xf>
    <xf numFmtId="0" fontId="18" fillId="0" borderId="2" xfId="52" applyFont="1" applyFill="1" applyBorder="1" applyAlignment="1" applyProtection="1">
      <alignment horizontal="center" vertical="center" wrapText="1"/>
    </xf>
    <xf numFmtId="49" fontId="18" fillId="0" borderId="2" xfId="0" applyNumberFormat="1" applyFont="1" applyFill="1" applyBorder="1" applyAlignment="1" applyProtection="1">
      <alignment horizontal="left" vertical="center" wrapText="1"/>
    </xf>
    <xf numFmtId="1" fontId="18" fillId="0" borderId="2" xfId="0" applyNumberFormat="1" applyFont="1" applyFill="1" applyBorder="1" applyAlignment="1" applyProtection="1">
      <alignment horizontal="center" vertical="center"/>
    </xf>
    <xf numFmtId="49" fontId="19" fillId="0" borderId="2" xfId="0" applyNumberFormat="1" applyFont="1" applyFill="1" applyBorder="1" applyAlignment="1" applyProtection="1">
      <alignment horizontal="center" vertical="center"/>
    </xf>
    <xf numFmtId="49" fontId="18" fillId="0" borderId="2" xfId="0" applyNumberFormat="1" applyFont="1" applyFill="1" applyBorder="1" applyAlignment="1" applyProtection="1">
      <alignment horizontal="left" vertical="center"/>
    </xf>
    <xf numFmtId="0" fontId="19" fillId="0" borderId="2" xfId="50" applyFont="1" applyFill="1" applyBorder="1" applyAlignment="1" applyProtection="1">
      <alignment horizontal="center" vertical="center" wrapText="1"/>
    </xf>
    <xf numFmtId="49" fontId="17" fillId="0" borderId="7" xfId="52" applyNumberFormat="1" applyFont="1" applyFill="1" applyBorder="1" applyAlignment="1" applyProtection="1">
      <alignment horizontal="right" vertical="center" wrapText="1"/>
    </xf>
    <xf numFmtId="0" fontId="17" fillId="0" borderId="2" xfId="0" applyFont="1" applyFill="1" applyBorder="1" applyAlignment="1" applyProtection="1">
      <alignment horizontal="center" vertical="center" wrapText="1"/>
    </xf>
    <xf numFmtId="0" fontId="17" fillId="0" borderId="2" xfId="0" applyFont="1" applyFill="1" applyBorder="1" applyAlignment="1" applyProtection="1">
      <alignment horizontal="left" vertical="center" wrapText="1"/>
    </xf>
    <xf numFmtId="0" fontId="20" fillId="0" borderId="0" xfId="0" applyFont="1" applyFill="1" applyBorder="1" applyAlignment="1" applyProtection="1"/>
    <xf numFmtId="177" fontId="20" fillId="0" borderId="0" xfId="0" applyNumberFormat="1" applyFont="1" applyFill="1" applyBorder="1" applyAlignment="1" applyProtection="1"/>
    <xf numFmtId="0" fontId="21" fillId="0" borderId="0" xfId="49" applyFont="1" applyFill="1" applyBorder="1" applyAlignment="1" applyProtection="1">
      <alignment horizontal="center" vertical="center"/>
    </xf>
    <xf numFmtId="177" fontId="21" fillId="0" borderId="0" xfId="49" applyNumberFormat="1" applyFont="1" applyFill="1" applyBorder="1" applyAlignment="1" applyProtection="1">
      <alignment horizontal="center" vertical="center"/>
    </xf>
    <xf numFmtId="0" fontId="22" fillId="0" borderId="9" xfId="49" applyFont="1" applyFill="1" applyBorder="1" applyAlignment="1" applyProtection="1">
      <alignment vertical="center"/>
    </xf>
    <xf numFmtId="0" fontId="22" fillId="0" borderId="9" xfId="49" applyFont="1" applyFill="1" applyBorder="1" applyAlignment="1" applyProtection="1">
      <alignment horizontal="right" vertical="center" wrapText="1"/>
    </xf>
    <xf numFmtId="177" fontId="22" fillId="0" borderId="9" xfId="49" applyNumberFormat="1" applyFont="1" applyFill="1" applyBorder="1" applyAlignment="1" applyProtection="1">
      <alignment horizontal="right" vertical="center" wrapText="1"/>
    </xf>
    <xf numFmtId="0" fontId="17" fillId="0" borderId="2" xfId="49" applyFont="1" applyFill="1" applyBorder="1" applyAlignment="1" applyProtection="1">
      <alignment horizontal="center" vertical="center" wrapText="1"/>
    </xf>
    <xf numFmtId="177" fontId="17" fillId="0" borderId="2" xfId="49" applyNumberFormat="1" applyFont="1" applyFill="1" applyBorder="1" applyAlignment="1" applyProtection="1">
      <alignment horizontal="center" vertical="center" wrapText="1"/>
    </xf>
    <xf numFmtId="0" fontId="18" fillId="0" borderId="2" xfId="49" applyFont="1" applyFill="1" applyBorder="1" applyAlignment="1" applyProtection="1">
      <alignment horizontal="center" vertical="center" wrapText="1"/>
    </xf>
    <xf numFmtId="177" fontId="18" fillId="0" borderId="2" xfId="49" applyNumberFormat="1" applyFont="1" applyFill="1" applyBorder="1" applyAlignment="1" applyProtection="1">
      <alignment horizontal="center" vertical="center" wrapText="1"/>
    </xf>
    <xf numFmtId="0" fontId="19" fillId="0" borderId="2" xfId="49"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6" fillId="0" borderId="0" xfId="0" applyFont="1" applyFill="1" applyBorder="1" applyAlignment="1" applyProtection="1">
      <alignment horizontal="justify" vertical="center"/>
    </xf>
    <xf numFmtId="0" fontId="24" fillId="0" borderId="0" xfId="0" applyFont="1" applyFill="1" applyBorder="1" applyAlignment="1" applyProtection="1">
      <alignment horizontal="justify" vertical="center"/>
    </xf>
    <xf numFmtId="0" fontId="10" fillId="0" borderId="0" xfId="0" applyFont="1" applyFill="1" applyBorder="1" applyAlignment="1" applyProtection="1"/>
    <xf numFmtId="0" fontId="0" fillId="0" borderId="0" xfId="0" applyFill="1" applyAlignment="1" applyProtection="1">
      <alignment vertical="center"/>
    </xf>
    <xf numFmtId="0" fontId="25"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1" fillId="0" borderId="0" xfId="0" applyFont="1" applyFill="1" applyBorder="1" applyAlignment="1" applyProtection="1"/>
    <xf numFmtId="0" fontId="27" fillId="0" borderId="0" xfId="0" applyFont="1" applyFill="1" applyBorder="1" applyAlignment="1" applyProtection="1">
      <alignment horizontal="center"/>
    </xf>
    <xf numFmtId="0" fontId="28" fillId="0" borderId="0" xfId="0" applyFont="1" applyFill="1" applyBorder="1" applyAlignment="1" applyProtection="1">
      <alignment horizontal="center"/>
    </xf>
    <xf numFmtId="0" fontId="29" fillId="0" borderId="0" xfId="0" applyFont="1" applyFill="1" applyBorder="1" applyAlignment="1" applyProtection="1">
      <alignment horizontal="center"/>
    </xf>
    <xf numFmtId="0" fontId="30" fillId="0" borderId="0" xfId="0" applyFont="1" applyFill="1" applyBorder="1" applyAlignment="1" applyProtection="1">
      <alignment horizontal="center"/>
    </xf>
    <xf numFmtId="0" fontId="3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32" fillId="0" borderId="0" xfId="51" applyFont="1" applyAlignment="1" applyProtection="1">
      <alignment horizontal="center"/>
    </xf>
    <xf numFmtId="0" fontId="33" fillId="0" borderId="0" xfId="51" applyFont="1" applyAlignment="1" applyProtection="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7工程量清单(TS400）" xfId="49"/>
    <cellStyle name="常规_工程量清单(JD4)" xfId="50"/>
    <cellStyle name="常规_JD3标工程量清单" xfId="51"/>
    <cellStyle name="常规 2 4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G25" sqref="G25"/>
    </sheetView>
  </sheetViews>
  <sheetFormatPr defaultColWidth="9" defaultRowHeight="14.25"/>
  <cols>
    <col min="1" max="16384" width="9" style="73"/>
  </cols>
  <sheetData>
    <row r="1" s="73" customFormat="1" ht="49" customHeight="1" spans="1:9">
      <c r="A1" s="75" t="s">
        <v>0</v>
      </c>
      <c r="B1" s="76"/>
      <c r="C1" s="76"/>
      <c r="D1" s="76"/>
      <c r="E1" s="76"/>
      <c r="F1" s="76"/>
      <c r="G1" s="76"/>
      <c r="H1" s="76"/>
      <c r="I1" s="76"/>
    </row>
    <row r="2" s="73" customFormat="1" ht="49" customHeight="1" spans="1:9">
      <c r="A2" s="76"/>
      <c r="B2" s="76"/>
      <c r="C2" s="76"/>
      <c r="D2" s="76"/>
      <c r="E2" s="76"/>
      <c r="F2" s="76"/>
      <c r="G2" s="76"/>
      <c r="H2" s="76"/>
      <c r="I2" s="76"/>
    </row>
    <row r="3" s="73" customFormat="1" ht="15.75" spans="1:9">
      <c r="A3" s="77"/>
      <c r="B3" s="77"/>
      <c r="C3" s="77"/>
      <c r="D3" s="77"/>
      <c r="E3" s="77"/>
      <c r="F3" s="77"/>
      <c r="G3" s="77"/>
      <c r="H3" s="77"/>
      <c r="I3" s="77"/>
    </row>
    <row r="4" s="73" customFormat="1" ht="15.75" spans="1:9">
      <c r="A4" s="77"/>
      <c r="B4" s="77"/>
      <c r="C4" s="77"/>
      <c r="D4" s="77"/>
      <c r="E4" s="77"/>
      <c r="F4" s="77"/>
      <c r="G4" s="77"/>
      <c r="H4" s="77"/>
      <c r="I4" s="77"/>
    </row>
    <row r="5" s="73" customFormat="1" ht="15.75" spans="1:9">
      <c r="A5" s="77"/>
      <c r="B5" s="77"/>
      <c r="C5" s="77"/>
      <c r="D5" s="77"/>
      <c r="E5" s="77"/>
      <c r="F5" s="77"/>
      <c r="G5" s="77"/>
      <c r="H5" s="77"/>
      <c r="I5" s="77"/>
    </row>
    <row r="6" s="73" customFormat="1" ht="15.75" spans="1:9">
      <c r="A6" s="77"/>
      <c r="B6" s="77"/>
      <c r="C6" s="77"/>
      <c r="D6" s="77"/>
      <c r="E6" s="77"/>
      <c r="F6" s="77"/>
      <c r="G6" s="77"/>
      <c r="H6" s="77"/>
      <c r="I6" s="77"/>
    </row>
    <row r="7" s="73" customFormat="1" ht="15.75" spans="1:9">
      <c r="A7" s="77"/>
      <c r="B7" s="77"/>
      <c r="C7" s="77"/>
      <c r="D7" s="77"/>
      <c r="E7" s="77"/>
      <c r="F7" s="77"/>
      <c r="G7" s="77"/>
      <c r="H7" s="77"/>
      <c r="I7" s="77"/>
    </row>
    <row r="8" s="73" customFormat="1" ht="15.75" spans="1:9">
      <c r="A8" s="77"/>
      <c r="B8" s="77"/>
      <c r="C8" s="77"/>
      <c r="D8" s="77"/>
      <c r="E8" s="77"/>
      <c r="F8" s="77"/>
      <c r="G8" s="77"/>
      <c r="H8" s="77"/>
      <c r="I8" s="77"/>
    </row>
    <row r="9" s="73" customFormat="1" ht="54" spans="1:9">
      <c r="A9" s="78" t="s">
        <v>1</v>
      </c>
      <c r="B9" s="78"/>
      <c r="C9" s="78"/>
      <c r="D9" s="78"/>
      <c r="E9" s="78"/>
      <c r="F9" s="78"/>
      <c r="G9" s="78"/>
      <c r="H9" s="78"/>
      <c r="I9" s="78"/>
    </row>
    <row r="10" s="73" customFormat="1" ht="15.75" spans="1:9">
      <c r="A10" s="77"/>
      <c r="B10" s="77"/>
      <c r="C10" s="77"/>
      <c r="D10" s="77"/>
      <c r="E10" s="77"/>
      <c r="F10" s="77"/>
      <c r="G10" s="77"/>
      <c r="H10" s="77"/>
      <c r="I10" s="77"/>
    </row>
    <row r="11" s="73" customFormat="1" ht="15.75" spans="1:9">
      <c r="A11" s="77"/>
      <c r="B11" s="77"/>
      <c r="C11" s="77"/>
      <c r="D11" s="77"/>
      <c r="E11" s="77"/>
      <c r="F11" s="77"/>
      <c r="G11" s="77"/>
      <c r="H11" s="77"/>
      <c r="I11" s="77"/>
    </row>
    <row r="12" s="73" customFormat="1" ht="34.5" spans="1:9">
      <c r="A12" s="77"/>
      <c r="B12" s="77"/>
      <c r="C12" s="79" t="s">
        <v>2</v>
      </c>
      <c r="D12" s="79"/>
      <c r="E12" s="79"/>
      <c r="F12" s="79"/>
      <c r="G12" s="79"/>
      <c r="H12" s="77"/>
      <c r="I12" s="77"/>
    </row>
    <row r="13" s="73" customFormat="1" ht="15.75" spans="1:9">
      <c r="A13" s="77"/>
      <c r="B13" s="77"/>
      <c r="C13" s="77"/>
      <c r="D13" s="77"/>
      <c r="E13" s="77"/>
      <c r="F13" s="77"/>
      <c r="G13" s="77"/>
      <c r="H13" s="77"/>
      <c r="I13" s="77"/>
    </row>
    <row r="14" s="73" customFormat="1" ht="15.75" spans="1:9">
      <c r="A14" s="77"/>
      <c r="B14" s="77"/>
      <c r="C14" s="77"/>
      <c r="D14" s="77"/>
      <c r="E14" s="77"/>
      <c r="F14" s="77"/>
      <c r="G14" s="77"/>
      <c r="H14" s="77"/>
      <c r="I14" s="77"/>
    </row>
    <row r="15" s="73" customFormat="1" ht="31.5" spans="1:9">
      <c r="A15" s="77"/>
      <c r="B15" s="77"/>
      <c r="C15" s="80" t="s">
        <v>3</v>
      </c>
      <c r="D15" s="81"/>
      <c r="E15" s="81"/>
      <c r="F15" s="81"/>
      <c r="G15" s="81"/>
      <c r="H15" s="77"/>
      <c r="I15" s="77"/>
    </row>
    <row r="16" s="73" customFormat="1" ht="15.75" spans="1:9">
      <c r="A16" s="77"/>
      <c r="B16" s="77"/>
      <c r="C16" s="77"/>
      <c r="D16" s="77"/>
      <c r="E16" s="77"/>
      <c r="F16" s="77"/>
      <c r="G16" s="77"/>
      <c r="H16" s="77"/>
      <c r="I16" s="77"/>
    </row>
    <row r="17" s="73" customFormat="1" ht="15.75" spans="1:9">
      <c r="A17" s="77"/>
      <c r="B17" s="77"/>
      <c r="C17" s="77"/>
      <c r="D17" s="77"/>
      <c r="E17" s="77"/>
      <c r="F17" s="77"/>
      <c r="G17" s="77"/>
      <c r="H17" s="77"/>
      <c r="I17" s="77"/>
    </row>
    <row r="18" s="73" customFormat="1" ht="15.75" spans="1:9">
      <c r="A18" s="77"/>
      <c r="B18" s="77"/>
      <c r="C18" s="77"/>
      <c r="D18" s="77"/>
      <c r="E18" s="77"/>
      <c r="F18" s="77"/>
      <c r="G18" s="77"/>
      <c r="H18" s="77"/>
      <c r="I18" s="77"/>
    </row>
    <row r="19" s="73" customFormat="1" ht="15.75" spans="1:9">
      <c r="A19" s="77"/>
      <c r="B19" s="77"/>
      <c r="C19" s="77"/>
      <c r="D19" s="77"/>
      <c r="E19" s="77"/>
      <c r="F19" s="77"/>
      <c r="G19" s="77"/>
      <c r="H19" s="77"/>
      <c r="I19" s="77"/>
    </row>
    <row r="20" s="73" customFormat="1" ht="15.75" spans="1:9">
      <c r="A20" s="77"/>
      <c r="B20" s="77"/>
      <c r="C20" s="77"/>
      <c r="D20" s="77"/>
      <c r="E20" s="77"/>
      <c r="F20" s="77"/>
      <c r="G20" s="77"/>
      <c r="H20" s="77"/>
      <c r="I20" s="77"/>
    </row>
    <row r="21" s="73" customFormat="1" ht="15.75" spans="1:9">
      <c r="A21" s="77"/>
      <c r="B21" s="77"/>
      <c r="C21" s="77"/>
      <c r="D21" s="77"/>
      <c r="E21" s="77"/>
      <c r="F21" s="77"/>
      <c r="G21" s="77"/>
      <c r="H21" s="77"/>
      <c r="I21" s="77"/>
    </row>
    <row r="22" s="73" customFormat="1" ht="15.75" spans="1:9">
      <c r="A22" s="77"/>
      <c r="B22" s="77"/>
      <c r="C22" s="77"/>
      <c r="D22" s="77"/>
      <c r="E22" s="77"/>
      <c r="F22" s="77"/>
      <c r="G22" s="77"/>
      <c r="H22" s="77"/>
      <c r="I22" s="77"/>
    </row>
    <row r="23" s="73" customFormat="1" ht="18.75" spans="1:9">
      <c r="A23" s="82" t="s">
        <v>4</v>
      </c>
      <c r="B23" s="82"/>
      <c r="C23" s="82"/>
      <c r="D23" s="82"/>
      <c r="E23" s="82"/>
      <c r="F23" s="82"/>
      <c r="G23" s="82"/>
      <c r="H23" s="82"/>
      <c r="I23" s="82"/>
    </row>
    <row r="24" s="73" customFormat="1" ht="15.75" spans="1:9">
      <c r="A24" s="83"/>
      <c r="B24" s="84"/>
      <c r="C24" s="84" t="s">
        <v>5</v>
      </c>
      <c r="D24" s="84"/>
      <c r="E24" s="84"/>
      <c r="F24" s="84"/>
      <c r="G24" s="84"/>
      <c r="H24" s="84"/>
      <c r="I24" s="83"/>
    </row>
    <row r="25" s="73" customFormat="1" ht="15.75" spans="1:9">
      <c r="A25" s="77"/>
      <c r="B25" s="77"/>
      <c r="C25" s="77"/>
      <c r="D25" s="77"/>
      <c r="E25" s="77"/>
      <c r="F25" s="77"/>
      <c r="G25" s="77"/>
      <c r="H25" s="77"/>
      <c r="I25" s="77"/>
    </row>
    <row r="26" s="73" customFormat="1" ht="21" spans="1:9">
      <c r="A26" s="77"/>
      <c r="B26" s="77"/>
      <c r="C26" s="85" t="s">
        <v>6</v>
      </c>
      <c r="D26" s="86"/>
      <c r="E26" s="86"/>
      <c r="F26" s="86"/>
      <c r="G26" s="86"/>
      <c r="H26" s="77"/>
      <c r="I26" s="77"/>
    </row>
    <row r="27" s="74" customFormat="1" ht="13.5"/>
    <row r="28" s="73" customFormat="1" spans="1:9">
      <c r="A28" s="69"/>
      <c r="B28" s="69"/>
      <c r="C28" s="69"/>
      <c r="D28" s="69"/>
      <c r="E28" s="69"/>
      <c r="F28" s="69"/>
      <c r="G28" s="69"/>
      <c r="H28" s="69"/>
      <c r="I28" s="69"/>
    </row>
    <row r="29" s="73" customFormat="1" spans="1:9">
      <c r="A29" s="69"/>
      <c r="B29" s="69"/>
      <c r="C29" s="69"/>
      <c r="D29" s="69"/>
      <c r="E29" s="69"/>
      <c r="F29" s="69"/>
      <c r="G29" s="69"/>
      <c r="H29" s="69"/>
      <c r="I29" s="69"/>
    </row>
    <row r="30" s="73" customFormat="1" spans="1:9">
      <c r="A30" s="69"/>
      <c r="B30" s="69"/>
      <c r="C30" s="69"/>
      <c r="D30" s="69"/>
      <c r="E30" s="69"/>
      <c r="F30" s="69"/>
      <c r="G30" s="69"/>
      <c r="H30" s="69"/>
      <c r="I30" s="69"/>
    </row>
    <row r="31" s="73" customFormat="1" spans="1:9">
      <c r="A31" s="69"/>
      <c r="B31" s="69"/>
      <c r="C31" s="69"/>
      <c r="D31" s="69"/>
      <c r="E31" s="69"/>
      <c r="F31" s="69"/>
      <c r="G31" s="69"/>
      <c r="H31" s="69"/>
      <c r="I31" s="69"/>
    </row>
    <row r="32" s="73" customFormat="1" spans="1:9">
      <c r="A32" s="69"/>
      <c r="B32" s="69"/>
      <c r="C32" s="69"/>
      <c r="D32" s="69"/>
      <c r="E32" s="69"/>
      <c r="F32" s="69"/>
      <c r="G32" s="69"/>
      <c r="H32" s="69"/>
      <c r="I32" s="69"/>
    </row>
    <row r="33" s="73" customFormat="1" spans="1:9">
      <c r="A33" s="69"/>
      <c r="B33" s="69"/>
      <c r="C33" s="69"/>
      <c r="D33" s="69"/>
      <c r="E33" s="69"/>
      <c r="F33" s="69"/>
      <c r="G33" s="69"/>
      <c r="H33" s="69"/>
      <c r="I33" s="69"/>
    </row>
  </sheetData>
  <sheetProtection algorithmName="SHA-512" hashValue="n7XdAs7g2gPJ9SB7q7GJXlIKqviAQKTtqOuiiFKdP+vCnO/qf+XXPApNQXKcFMFB4+7Eoe93MnT3il4gYBOcxg==" saltValue="ViITZ5e0zbXdXOo7RkuQqA==" spinCount="100000" sheet="1" objects="1"/>
  <protectedRanges>
    <protectedRange sqref="C23:I23" name="区域1"/>
  </protectedRanges>
  <mergeCells count="8">
    <mergeCell ref="A9:I9"/>
    <mergeCell ref="C12:G12"/>
    <mergeCell ref="C15:G15"/>
    <mergeCell ref="A23:D23"/>
    <mergeCell ref="E23:I23"/>
    <mergeCell ref="C24:H24"/>
    <mergeCell ref="C26:G26"/>
    <mergeCell ref="A1:I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A16" sqref="A16"/>
    </sheetView>
  </sheetViews>
  <sheetFormatPr defaultColWidth="9" defaultRowHeight="14.25" outlineLevelCol="5"/>
  <cols>
    <col min="1" max="1" width="73.1333333333333" style="69" customWidth="1"/>
    <col min="2" max="16384" width="9" style="69"/>
  </cols>
  <sheetData>
    <row r="1" s="68" customFormat="1" ht="33" customHeight="1" spans="1:6">
      <c r="A1" s="70" t="s">
        <v>7</v>
      </c>
      <c r="B1" s="69"/>
      <c r="C1" s="69"/>
      <c r="D1" s="69"/>
      <c r="E1" s="69"/>
      <c r="F1" s="69"/>
    </row>
    <row r="2" s="68" customFormat="1" ht="16.5" customHeight="1" spans="1:6">
      <c r="A2" s="71" t="s">
        <v>8</v>
      </c>
      <c r="B2" s="69"/>
      <c r="C2" s="69"/>
      <c r="D2" s="69"/>
      <c r="E2" s="69"/>
      <c r="F2" s="69"/>
    </row>
    <row r="3" s="68" customFormat="1" ht="27" spans="1:6">
      <c r="A3" s="72" t="s">
        <v>9</v>
      </c>
      <c r="B3" s="69"/>
      <c r="C3" s="69"/>
      <c r="D3" s="69"/>
      <c r="E3" s="69"/>
      <c r="F3" s="69"/>
    </row>
    <row r="4" s="68" customFormat="1" ht="18" customHeight="1" spans="1:6">
      <c r="A4" s="72" t="s">
        <v>10</v>
      </c>
      <c r="B4" s="69"/>
      <c r="C4" s="69"/>
      <c r="D4" s="69"/>
      <c r="E4" s="69"/>
      <c r="F4" s="69"/>
    </row>
    <row r="5" s="68" customFormat="1" ht="18" customHeight="1" spans="1:6">
      <c r="A5" s="72" t="s">
        <v>11</v>
      </c>
      <c r="B5" s="69"/>
      <c r="C5" s="69"/>
      <c r="D5" s="69"/>
      <c r="E5" s="69"/>
      <c r="F5" s="69"/>
    </row>
    <row r="6" s="68" customFormat="1" ht="18" customHeight="1" spans="1:6">
      <c r="A6" s="72" t="s">
        <v>12</v>
      </c>
      <c r="B6" s="69"/>
      <c r="C6" s="69"/>
      <c r="D6" s="69"/>
      <c r="E6" s="69"/>
      <c r="F6" s="69"/>
    </row>
    <row r="7" s="68" customFormat="1" ht="43.5" customHeight="1" spans="1:6">
      <c r="A7" s="72" t="s">
        <v>13</v>
      </c>
      <c r="B7" s="69"/>
      <c r="C7" s="69"/>
      <c r="D7" s="69"/>
      <c r="E7" s="69"/>
      <c r="F7" s="69"/>
    </row>
    <row r="8" s="68" customFormat="1" ht="60" customHeight="1" spans="1:6">
      <c r="A8" s="72" t="s">
        <v>14</v>
      </c>
      <c r="B8" s="69"/>
      <c r="C8" s="69"/>
      <c r="D8" s="69"/>
      <c r="E8" s="69"/>
      <c r="F8" s="69"/>
    </row>
    <row r="9" s="68" customFormat="1" ht="33" customHeight="1" spans="1:6">
      <c r="A9" s="72" t="s">
        <v>15</v>
      </c>
      <c r="B9" s="69"/>
      <c r="C9" s="69"/>
      <c r="D9" s="69"/>
      <c r="E9" s="69"/>
      <c r="F9" s="69"/>
    </row>
    <row r="10" s="68" customFormat="1" ht="55.5" customHeight="1" spans="1:6">
      <c r="A10" s="72" t="s">
        <v>16</v>
      </c>
      <c r="B10" s="69"/>
      <c r="C10" s="69"/>
      <c r="D10" s="69"/>
      <c r="E10" s="69"/>
      <c r="F10" s="69"/>
    </row>
    <row r="11" s="68" customFormat="1" ht="46.5" customHeight="1" spans="1:6">
      <c r="A11" s="72" t="s">
        <v>17</v>
      </c>
      <c r="B11" s="69"/>
      <c r="C11" s="69"/>
      <c r="D11" s="69"/>
      <c r="E11" s="69"/>
      <c r="F11" s="69"/>
    </row>
    <row r="12" s="68" customFormat="1" ht="46.5" customHeight="1" spans="1:6">
      <c r="A12" s="72" t="s">
        <v>18</v>
      </c>
      <c r="B12" s="69"/>
      <c r="C12" s="69"/>
      <c r="D12" s="69"/>
      <c r="E12" s="69"/>
      <c r="F12" s="69"/>
    </row>
    <row r="13" s="68" customFormat="1" ht="31.5" customHeight="1" spans="1:6">
      <c r="A13" s="72" t="s">
        <v>19</v>
      </c>
      <c r="B13" s="69"/>
      <c r="C13" s="69"/>
      <c r="D13" s="69"/>
      <c r="E13" s="69"/>
      <c r="F13" s="69"/>
    </row>
    <row r="14" s="68" customFormat="1" ht="32.25" customHeight="1" spans="1:6">
      <c r="A14" s="72" t="s">
        <v>20</v>
      </c>
      <c r="B14" s="69"/>
      <c r="C14" s="69"/>
      <c r="D14" s="69"/>
      <c r="E14" s="69"/>
      <c r="F14" s="69"/>
    </row>
    <row r="15" s="68" customFormat="1" ht="32.25" customHeight="1" spans="1:6">
      <c r="A15" s="72" t="s">
        <v>21</v>
      </c>
      <c r="B15" s="69"/>
      <c r="C15" s="69"/>
      <c r="D15" s="69"/>
      <c r="E15" s="69"/>
      <c r="F15" s="69"/>
    </row>
    <row r="16" s="68" customFormat="1" ht="32.25" customHeight="1" spans="1:6">
      <c r="A16" s="72" t="s">
        <v>22</v>
      </c>
      <c r="B16" s="69"/>
      <c r="C16" s="69"/>
      <c r="D16" s="69"/>
      <c r="E16" s="69"/>
      <c r="F16" s="69"/>
    </row>
    <row r="17" s="68" customFormat="1" ht="31.5" customHeight="1" spans="1:6">
      <c r="A17" s="72" t="s">
        <v>23</v>
      </c>
      <c r="B17" s="69"/>
      <c r="C17" s="69"/>
      <c r="D17" s="69"/>
      <c r="E17" s="69"/>
      <c r="F17" s="69"/>
    </row>
    <row r="18" s="69" customFormat="1" ht="32.25" customHeight="1" spans="1:1">
      <c r="A18" s="72" t="s">
        <v>24</v>
      </c>
    </row>
    <row r="19" s="69" customFormat="1" ht="24" customHeight="1" spans="1:1">
      <c r="A19" s="72" t="s">
        <v>25</v>
      </c>
    </row>
    <row r="20" s="69" customFormat="1" ht="46.5" customHeight="1" spans="1:1">
      <c r="A20" s="72" t="s">
        <v>26</v>
      </c>
    </row>
  </sheetData>
  <sheetProtection algorithmName="SHA-512" hashValue="W9dWNl1RYUiI1BvyNoKJ2lwO+rpRaqL1NuFwXwzzR/RbmGw+u3W5zp5Bm7DpM4L5bMP/zAP8LaqjStWPv7nNuw==" saltValue="RVHYMVAQn8wOhoqN/zcKgQ==" spinCount="100000" sheet="1" objects="1"/>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D6" sqref="D6"/>
    </sheetView>
  </sheetViews>
  <sheetFormatPr defaultColWidth="9" defaultRowHeight="13.5" outlineLevelCol="3"/>
  <cols>
    <col min="1" max="1" width="7.25" style="56" customWidth="1"/>
    <col min="2" max="2" width="18.75" style="56" customWidth="1"/>
    <col min="3" max="3" width="33.6333333333333" style="56" customWidth="1"/>
    <col min="4" max="4" width="30.6333333333333" style="57" customWidth="1"/>
    <col min="5" max="16384" width="9" style="56"/>
  </cols>
  <sheetData>
    <row r="1" s="56" customFormat="1" ht="33" customHeight="1" spans="1:4">
      <c r="A1" s="58" t="s">
        <v>27</v>
      </c>
      <c r="B1" s="58"/>
      <c r="C1" s="58"/>
      <c r="D1" s="59"/>
    </row>
    <row r="2" s="56" customFormat="1" ht="26.1" customHeight="1" spans="1:4">
      <c r="A2" s="60" t="s">
        <v>28</v>
      </c>
      <c r="B2" s="60"/>
      <c r="C2" s="61" t="s">
        <v>29</v>
      </c>
      <c r="D2" s="62"/>
    </row>
    <row r="3" s="56" customFormat="1" ht="26.1" customHeight="1" spans="1:4">
      <c r="A3" s="63" t="s">
        <v>30</v>
      </c>
      <c r="B3" s="63" t="s">
        <v>31</v>
      </c>
      <c r="C3" s="63" t="s">
        <v>32</v>
      </c>
      <c r="D3" s="64" t="s">
        <v>33</v>
      </c>
    </row>
    <row r="4" s="56" customFormat="1" ht="26.1" customHeight="1" spans="1:4">
      <c r="A4" s="65">
        <v>1</v>
      </c>
      <c r="B4" s="65">
        <v>801</v>
      </c>
      <c r="C4" s="65" t="s">
        <v>34</v>
      </c>
      <c r="D4" s="66">
        <f>'801通则'!F9</f>
        <v>4740</v>
      </c>
    </row>
    <row r="5" s="56" customFormat="1" ht="26.1" customHeight="1" spans="1:4">
      <c r="A5" s="65">
        <v>2</v>
      </c>
      <c r="B5" s="65">
        <v>805</v>
      </c>
      <c r="C5" s="67" t="s">
        <v>35</v>
      </c>
      <c r="D5" s="66">
        <f>'805隧道机电系统'!P24</f>
        <v>0</v>
      </c>
    </row>
    <row r="6" s="56" customFormat="1" ht="30" customHeight="1" spans="1:4">
      <c r="A6" s="65">
        <v>3</v>
      </c>
      <c r="B6" s="65" t="s">
        <v>36</v>
      </c>
      <c r="C6" s="65"/>
      <c r="D6" s="66">
        <f>SUM(D4:D5)</f>
        <v>4740</v>
      </c>
    </row>
    <row r="7" s="56" customFormat="1" ht="30" customHeight="1" spans="1:4">
      <c r="A7" s="65">
        <v>4</v>
      </c>
      <c r="B7" s="63" t="s">
        <v>37</v>
      </c>
      <c r="C7" s="63"/>
      <c r="D7" s="64">
        <f>D6</f>
        <v>4740</v>
      </c>
    </row>
    <row r="8" s="56" customFormat="1" spans="4:4">
      <c r="D8" s="57"/>
    </row>
    <row r="9" s="56" customFormat="1" spans="4:4">
      <c r="D9" s="57"/>
    </row>
    <row r="10" s="56" customFormat="1" spans="4:4">
      <c r="D10" s="57"/>
    </row>
    <row r="11" s="56" customFormat="1" spans="4:4">
      <c r="D11" s="57"/>
    </row>
    <row r="12" s="56" customFormat="1" spans="4:4">
      <c r="D12" s="57"/>
    </row>
    <row r="13" s="56" customFormat="1" spans="4:4">
      <c r="D13" s="57"/>
    </row>
    <row r="14" s="56" customFormat="1" spans="4:4">
      <c r="D14" s="57"/>
    </row>
    <row r="15" s="56" customFormat="1" spans="4:4">
      <c r="D15" s="57"/>
    </row>
    <row r="16" s="56" customFormat="1" spans="4:4">
      <c r="D16" s="57"/>
    </row>
    <row r="17" s="56" customFormat="1" spans="4:4">
      <c r="D17" s="57"/>
    </row>
    <row r="18" s="56" customFormat="1" spans="4:4">
      <c r="D18" s="57"/>
    </row>
  </sheetData>
  <sheetProtection algorithmName="SHA-512" hashValue="QFkx9Xyl4Xz58WvG+7v7IP3QywLylMb6v+x5qtcJHBbW1KgpVjX4BUNDLoeDrLqijKjGsYhW/ic4jMzu4ysMqQ==" saltValue="3Glq4W2VhqJaZG28U0ys2A==" spinCount="100000" sheet="1" objects="1"/>
  <protectedRanges>
    <protectedRange sqref="E4:F4 E6" name="区域1"/>
  </protectedRanges>
  <mergeCells count="5">
    <mergeCell ref="A1:D1"/>
    <mergeCell ref="A2:B2"/>
    <mergeCell ref="C2:D2"/>
    <mergeCell ref="B6:C6"/>
    <mergeCell ref="B7:C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F5" sqref="F5"/>
    </sheetView>
  </sheetViews>
  <sheetFormatPr defaultColWidth="8.63333333333333" defaultRowHeight="14.25" outlineLevelCol="6"/>
  <cols>
    <col min="1" max="1" width="9.875" style="22" customWidth="1"/>
    <col min="2" max="2" width="34.875" style="23" customWidth="1"/>
    <col min="3" max="3" width="9.875" style="20" customWidth="1"/>
    <col min="4" max="4" width="9.875" style="24" customWidth="1"/>
    <col min="5" max="5" width="14.8833333333333" style="25" customWidth="1"/>
    <col min="6" max="6" width="17.1333333333333" style="25" customWidth="1"/>
    <col min="7" max="7" width="27" style="26" customWidth="1"/>
    <col min="8" max="8" width="10.6333333333333" style="20" customWidth="1"/>
    <col min="9" max="31" width="9" style="20"/>
    <col min="32" max="16384" width="8.63333333333333" style="20"/>
  </cols>
  <sheetData>
    <row r="1" s="20" customFormat="1" ht="43" customHeight="1" spans="1:7">
      <c r="A1" s="27"/>
      <c r="B1" s="28" t="s">
        <v>38</v>
      </c>
      <c r="C1" s="29"/>
      <c r="D1" s="29"/>
      <c r="E1" s="29"/>
      <c r="F1" s="29"/>
      <c r="G1" s="29"/>
    </row>
    <row r="2" s="20" customFormat="1" ht="39" customHeight="1" spans="1:7">
      <c r="A2" s="30">
        <v>1</v>
      </c>
      <c r="B2" s="30">
        <v>2</v>
      </c>
      <c r="C2" s="30">
        <v>3</v>
      </c>
      <c r="D2" s="30">
        <v>4</v>
      </c>
      <c r="E2" s="30">
        <v>6</v>
      </c>
      <c r="F2" s="30">
        <v>7</v>
      </c>
      <c r="G2" s="30">
        <v>8</v>
      </c>
    </row>
    <row r="3" s="21" customFormat="1" ht="39" customHeight="1" spans="1:7">
      <c r="A3" s="31" t="s">
        <v>39</v>
      </c>
      <c r="B3" s="32" t="s">
        <v>40</v>
      </c>
      <c r="C3" s="32" t="s">
        <v>41</v>
      </c>
      <c r="D3" s="32" t="s">
        <v>42</v>
      </c>
      <c r="E3" s="46" t="s">
        <v>43</v>
      </c>
      <c r="F3" s="46" t="s">
        <v>44</v>
      </c>
      <c r="G3" s="32" t="s">
        <v>45</v>
      </c>
    </row>
    <row r="4" s="21" customFormat="1" ht="39" customHeight="1" spans="1:7">
      <c r="A4" s="33" t="s">
        <v>46</v>
      </c>
      <c r="B4" s="34" t="s">
        <v>47</v>
      </c>
      <c r="C4" s="35" t="s">
        <v>48</v>
      </c>
      <c r="D4" s="36">
        <v>1</v>
      </c>
      <c r="E4" s="36"/>
      <c r="F4" s="47">
        <f>D4*E4</f>
        <v>0</v>
      </c>
      <c r="G4" s="48"/>
    </row>
    <row r="5" s="21" customFormat="1" ht="39" customHeight="1" spans="1:7">
      <c r="A5" s="33" t="s">
        <v>49</v>
      </c>
      <c r="B5" s="37" t="s">
        <v>50</v>
      </c>
      <c r="C5" s="35" t="s">
        <v>48</v>
      </c>
      <c r="D5" s="36">
        <v>1</v>
      </c>
      <c r="E5" s="49">
        <v>3555</v>
      </c>
      <c r="F5" s="47">
        <f>E5</f>
        <v>3555</v>
      </c>
      <c r="G5" s="50" t="s">
        <v>51</v>
      </c>
    </row>
    <row r="6" s="21" customFormat="1" ht="39" customHeight="1" spans="1:7">
      <c r="A6" s="33" t="s">
        <v>52</v>
      </c>
      <c r="B6" s="37" t="s">
        <v>53</v>
      </c>
      <c r="C6" s="33"/>
      <c r="D6" s="38"/>
      <c r="E6" s="51"/>
      <c r="F6" s="49"/>
      <c r="G6" s="51"/>
    </row>
    <row r="7" s="21" customFormat="1" ht="39" customHeight="1" spans="1:7">
      <c r="A7" s="33" t="s">
        <v>54</v>
      </c>
      <c r="B7" s="39" t="s">
        <v>55</v>
      </c>
      <c r="C7" s="40" t="s">
        <v>48</v>
      </c>
      <c r="D7" s="41">
        <v>1</v>
      </c>
      <c r="E7" s="49">
        <v>474</v>
      </c>
      <c r="F7" s="49">
        <f>E7</f>
        <v>474</v>
      </c>
      <c r="G7" s="52" t="s">
        <v>56</v>
      </c>
    </row>
    <row r="8" s="21" customFormat="1" ht="39" customHeight="1" spans="1:7">
      <c r="A8" s="42" t="s">
        <v>57</v>
      </c>
      <c r="B8" s="43" t="s">
        <v>58</v>
      </c>
      <c r="C8" s="40" t="s">
        <v>48</v>
      </c>
      <c r="D8" s="41">
        <v>1</v>
      </c>
      <c r="E8" s="49">
        <v>711</v>
      </c>
      <c r="F8" s="47">
        <f>D8*E8</f>
        <v>711</v>
      </c>
      <c r="G8" s="52" t="s">
        <v>59</v>
      </c>
    </row>
    <row r="9" s="20" customFormat="1" ht="39" customHeight="1" spans="1:7">
      <c r="A9" s="44" t="s">
        <v>60</v>
      </c>
      <c r="B9" s="45"/>
      <c r="C9" s="45"/>
      <c r="D9" s="45"/>
      <c r="E9" s="53"/>
      <c r="F9" s="54">
        <f>SUM(F4:F8)</f>
        <v>4740</v>
      </c>
      <c r="G9" s="55"/>
    </row>
  </sheetData>
  <sheetProtection algorithmName="SHA-512" hashValue="Bt8Qej4X2mvpErstXPSCWucayNTzImeJ6hYSoeRebMpd4WADxhUvVkvh+kzBxCVNDdyMQx4gVJDQ3x26pcKBKg==" saltValue="T6kFDlaxUYdEsNfBV3EJRg==" spinCount="100000" sheet="1" objects="1"/>
  <mergeCells count="2">
    <mergeCell ref="B1:G1"/>
    <mergeCell ref="A9:E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tabSelected="1" zoomScale="85" zoomScaleNormal="85" workbookViewId="0">
      <selection activeCell="Q5" sqref="Q5"/>
    </sheetView>
  </sheetViews>
  <sheetFormatPr defaultColWidth="9" defaultRowHeight="13.5"/>
  <cols>
    <col min="1" max="1" width="5.85833333333333" style="1" customWidth="1"/>
    <col min="2" max="2" width="21.7416666666667" style="1" customWidth="1"/>
    <col min="3" max="3" width="20.1083333333333" style="1" customWidth="1"/>
    <col min="4" max="4" width="14.2333333333333" style="1" customWidth="1"/>
    <col min="5" max="5" width="5.41666666666667" style="1" customWidth="1"/>
    <col min="6" max="6" width="10.975" style="1" customWidth="1"/>
    <col min="7" max="7" width="11.1916666666667" style="1" customWidth="1"/>
    <col min="8" max="9" width="10.4333333333333" style="1" customWidth="1"/>
    <col min="10" max="10" width="9" style="1"/>
    <col min="11" max="11" width="17.6" style="1" customWidth="1"/>
    <col min="12" max="12" width="9" style="1"/>
    <col min="13" max="13" width="13.15" style="1" customWidth="1"/>
    <col min="14" max="16" width="9" style="1"/>
    <col min="17" max="17" width="12.275" style="1" customWidth="1"/>
    <col min="18" max="16384" width="9" style="1"/>
  </cols>
  <sheetData>
    <row r="1" ht="45" customHeight="1" spans="1:17">
      <c r="A1" s="2" t="s">
        <v>61</v>
      </c>
      <c r="B1" s="2"/>
      <c r="C1" s="2"/>
      <c r="D1" s="2"/>
      <c r="E1" s="2"/>
      <c r="F1" s="2"/>
      <c r="G1" s="2"/>
      <c r="H1" s="2"/>
      <c r="I1" s="2"/>
      <c r="J1" s="2"/>
      <c r="K1" s="2"/>
      <c r="L1" s="2"/>
      <c r="M1" s="2"/>
      <c r="N1" s="2"/>
      <c r="O1" s="2"/>
      <c r="P1" s="2"/>
      <c r="Q1" s="2"/>
    </row>
    <row r="2" ht="28" customHeight="1" spans="1:17">
      <c r="A2" s="3" t="s">
        <v>62</v>
      </c>
      <c r="B2" s="4"/>
      <c r="C2" s="4"/>
      <c r="D2" s="2"/>
      <c r="E2" s="2"/>
      <c r="F2" s="2"/>
      <c r="G2" s="2"/>
      <c r="H2" s="2"/>
      <c r="I2" s="2"/>
      <c r="J2" s="2"/>
      <c r="K2" s="2"/>
      <c r="L2" s="2"/>
      <c r="M2" s="2"/>
      <c r="N2" s="2"/>
      <c r="O2" s="2"/>
      <c r="P2" s="2"/>
      <c r="Q2" s="2"/>
    </row>
    <row r="3" ht="20" customHeight="1" spans="1:17">
      <c r="A3" s="5" t="s">
        <v>63</v>
      </c>
      <c r="B3" s="5" t="s">
        <v>64</v>
      </c>
      <c r="C3" s="5" t="s">
        <v>65</v>
      </c>
      <c r="D3" s="6" t="s">
        <v>66</v>
      </c>
      <c r="E3" s="5" t="s">
        <v>67</v>
      </c>
      <c r="F3" s="5" t="s">
        <v>68</v>
      </c>
      <c r="G3" s="5"/>
      <c r="H3" s="5"/>
      <c r="I3" s="5"/>
      <c r="J3" s="5"/>
      <c r="K3" s="5" t="s">
        <v>69</v>
      </c>
      <c r="L3" s="5"/>
      <c r="M3" s="14" t="s">
        <v>70</v>
      </c>
      <c r="N3" s="5" t="s">
        <v>71</v>
      </c>
      <c r="O3" s="10" t="s">
        <v>72</v>
      </c>
      <c r="P3" s="10" t="s">
        <v>73</v>
      </c>
      <c r="Q3" s="5" t="s">
        <v>74</v>
      </c>
    </row>
    <row r="4" ht="37" customHeight="1" spans="1:17">
      <c r="A4" s="5"/>
      <c r="B4" s="5"/>
      <c r="C4" s="5"/>
      <c r="D4" s="7"/>
      <c r="E4" s="5"/>
      <c r="F4" s="5" t="s">
        <v>75</v>
      </c>
      <c r="G4" s="5" t="s">
        <v>76</v>
      </c>
      <c r="H4" s="5" t="s">
        <v>77</v>
      </c>
      <c r="I4" s="5" t="s">
        <v>78</v>
      </c>
      <c r="J4" s="5" t="s">
        <v>79</v>
      </c>
      <c r="K4" s="14" t="s">
        <v>80</v>
      </c>
      <c r="L4" s="5" t="s">
        <v>81</v>
      </c>
      <c r="M4" s="5" t="s">
        <v>82</v>
      </c>
      <c r="N4" s="5"/>
      <c r="O4" s="10"/>
      <c r="P4" s="10"/>
      <c r="Q4" s="5"/>
    </row>
    <row r="5" ht="35" customHeight="1" spans="1:17">
      <c r="A5" s="8">
        <v>1</v>
      </c>
      <c r="B5" s="9" t="s">
        <v>83</v>
      </c>
      <c r="C5" s="9" t="s">
        <v>84</v>
      </c>
      <c r="D5" s="9" t="s">
        <v>85</v>
      </c>
      <c r="E5" s="8" t="s">
        <v>86</v>
      </c>
      <c r="F5" s="8">
        <v>42</v>
      </c>
      <c r="G5" s="8" t="s">
        <v>87</v>
      </c>
      <c r="H5" s="8" t="s">
        <v>87</v>
      </c>
      <c r="I5" s="8" t="s">
        <v>87</v>
      </c>
      <c r="J5" s="8" t="s">
        <v>87</v>
      </c>
      <c r="K5" s="8" t="s">
        <v>87</v>
      </c>
      <c r="L5" s="8" t="s">
        <v>87</v>
      </c>
      <c r="M5" s="8">
        <v>8</v>
      </c>
      <c r="N5" s="8">
        <f t="shared" ref="N5:N23" si="0">SUM(F5:M5)</f>
        <v>50</v>
      </c>
      <c r="O5" s="17"/>
      <c r="P5" s="8">
        <f>N5*O5</f>
        <v>0</v>
      </c>
      <c r="Q5" s="17"/>
    </row>
    <row r="6" ht="35" customHeight="1" spans="1:17">
      <c r="A6" s="8">
        <v>2</v>
      </c>
      <c r="B6" s="9" t="s">
        <v>88</v>
      </c>
      <c r="C6" s="9" t="s">
        <v>89</v>
      </c>
      <c r="D6" s="9" t="s">
        <v>90</v>
      </c>
      <c r="E6" s="8" t="s">
        <v>91</v>
      </c>
      <c r="F6" s="8">
        <v>13</v>
      </c>
      <c r="G6" s="8" t="s">
        <v>87</v>
      </c>
      <c r="H6" s="8" t="s">
        <v>87</v>
      </c>
      <c r="I6" s="8" t="s">
        <v>87</v>
      </c>
      <c r="J6" s="8" t="s">
        <v>87</v>
      </c>
      <c r="K6" s="8" t="s">
        <v>87</v>
      </c>
      <c r="L6" s="8" t="s">
        <v>87</v>
      </c>
      <c r="M6" s="8" t="s">
        <v>87</v>
      </c>
      <c r="N6" s="8">
        <f t="shared" si="0"/>
        <v>13</v>
      </c>
      <c r="O6" s="17"/>
      <c r="P6" s="8">
        <f t="shared" ref="P6:P23" si="1">N6*O6</f>
        <v>0</v>
      </c>
      <c r="Q6" s="17"/>
    </row>
    <row r="7" ht="35" customHeight="1" spans="1:17">
      <c r="A7" s="8">
        <v>3</v>
      </c>
      <c r="B7" s="9" t="s">
        <v>92</v>
      </c>
      <c r="C7" s="9" t="s">
        <v>93</v>
      </c>
      <c r="D7" s="9" t="s">
        <v>90</v>
      </c>
      <c r="E7" s="8" t="s">
        <v>91</v>
      </c>
      <c r="F7" s="8">
        <v>2</v>
      </c>
      <c r="G7" s="8" t="s">
        <v>87</v>
      </c>
      <c r="H7" s="8" t="s">
        <v>87</v>
      </c>
      <c r="I7" s="8" t="s">
        <v>87</v>
      </c>
      <c r="J7" s="8" t="s">
        <v>87</v>
      </c>
      <c r="K7" s="8" t="s">
        <v>87</v>
      </c>
      <c r="L7" s="8">
        <v>1</v>
      </c>
      <c r="M7" s="8" t="s">
        <v>87</v>
      </c>
      <c r="N7" s="8">
        <f t="shared" si="0"/>
        <v>3</v>
      </c>
      <c r="O7" s="17"/>
      <c r="P7" s="8">
        <f t="shared" si="1"/>
        <v>0</v>
      </c>
      <c r="Q7" s="17"/>
    </row>
    <row r="8" ht="35" customHeight="1" spans="1:17">
      <c r="A8" s="8">
        <v>4</v>
      </c>
      <c r="B8" s="9" t="s">
        <v>94</v>
      </c>
      <c r="C8" s="9" t="s">
        <v>95</v>
      </c>
      <c r="D8" s="9" t="s">
        <v>96</v>
      </c>
      <c r="E8" s="8" t="s">
        <v>86</v>
      </c>
      <c r="F8" s="8" t="s">
        <v>87</v>
      </c>
      <c r="G8" s="8">
        <v>21</v>
      </c>
      <c r="H8" s="8">
        <v>62</v>
      </c>
      <c r="I8" s="8">
        <v>12</v>
      </c>
      <c r="J8" s="8">
        <v>12</v>
      </c>
      <c r="K8" s="8" t="s">
        <v>87</v>
      </c>
      <c r="L8" s="8" t="s">
        <v>87</v>
      </c>
      <c r="M8" s="8" t="s">
        <v>87</v>
      </c>
      <c r="N8" s="8">
        <f t="shared" si="0"/>
        <v>107</v>
      </c>
      <c r="O8" s="17"/>
      <c r="P8" s="8">
        <f t="shared" si="1"/>
        <v>0</v>
      </c>
      <c r="Q8" s="17"/>
    </row>
    <row r="9" ht="35" customHeight="1" spans="1:17">
      <c r="A9" s="8">
        <v>5</v>
      </c>
      <c r="B9" s="9" t="s">
        <v>97</v>
      </c>
      <c r="C9" s="9" t="s">
        <v>95</v>
      </c>
      <c r="D9" s="9" t="s">
        <v>98</v>
      </c>
      <c r="E9" s="8" t="s">
        <v>91</v>
      </c>
      <c r="F9" s="8" t="s">
        <v>87</v>
      </c>
      <c r="G9" s="8" t="s">
        <v>87</v>
      </c>
      <c r="H9" s="8">
        <v>62</v>
      </c>
      <c r="I9" s="8" t="s">
        <v>87</v>
      </c>
      <c r="J9" s="8" t="s">
        <v>87</v>
      </c>
      <c r="K9" s="8" t="s">
        <v>87</v>
      </c>
      <c r="L9" s="8" t="s">
        <v>87</v>
      </c>
      <c r="M9" s="8" t="s">
        <v>87</v>
      </c>
      <c r="N9" s="8">
        <f t="shared" si="0"/>
        <v>62</v>
      </c>
      <c r="O9" s="17"/>
      <c r="P9" s="8">
        <f t="shared" si="1"/>
        <v>0</v>
      </c>
      <c r="Q9" s="17"/>
    </row>
    <row r="10" ht="35" customHeight="1" spans="1:17">
      <c r="A10" s="8">
        <v>6</v>
      </c>
      <c r="B10" s="9" t="s">
        <v>99</v>
      </c>
      <c r="C10" s="9" t="s">
        <v>100</v>
      </c>
      <c r="D10" s="9" t="s">
        <v>101</v>
      </c>
      <c r="E10" s="8" t="s">
        <v>102</v>
      </c>
      <c r="F10" s="8" t="s">
        <v>87</v>
      </c>
      <c r="G10" s="8" t="s">
        <v>87</v>
      </c>
      <c r="H10" s="8">
        <v>62</v>
      </c>
      <c r="I10" s="8" t="s">
        <v>87</v>
      </c>
      <c r="J10" s="8" t="s">
        <v>87</v>
      </c>
      <c r="K10" s="8" t="s">
        <v>87</v>
      </c>
      <c r="L10" s="8" t="s">
        <v>87</v>
      </c>
      <c r="M10" s="8" t="s">
        <v>87</v>
      </c>
      <c r="N10" s="8">
        <f t="shared" si="0"/>
        <v>62</v>
      </c>
      <c r="O10" s="17"/>
      <c r="P10" s="8">
        <f t="shared" si="1"/>
        <v>0</v>
      </c>
      <c r="Q10" s="17"/>
    </row>
    <row r="11" ht="35" customHeight="1" spans="1:17">
      <c r="A11" s="8">
        <v>7</v>
      </c>
      <c r="B11" s="10" t="s">
        <v>103</v>
      </c>
      <c r="C11" s="10" t="s">
        <v>104</v>
      </c>
      <c r="D11" s="10" t="s">
        <v>105</v>
      </c>
      <c r="E11" s="8" t="s">
        <v>86</v>
      </c>
      <c r="F11" s="8" t="s">
        <v>87</v>
      </c>
      <c r="G11" s="8" t="s">
        <v>87</v>
      </c>
      <c r="H11" s="8">
        <v>30</v>
      </c>
      <c r="I11" s="8" t="s">
        <v>87</v>
      </c>
      <c r="J11" s="8" t="s">
        <v>87</v>
      </c>
      <c r="K11" s="8" t="s">
        <v>87</v>
      </c>
      <c r="L11" s="8" t="s">
        <v>87</v>
      </c>
      <c r="M11" s="8" t="s">
        <v>87</v>
      </c>
      <c r="N11" s="8">
        <f t="shared" si="0"/>
        <v>30</v>
      </c>
      <c r="O11" s="17"/>
      <c r="P11" s="8">
        <f t="shared" si="1"/>
        <v>0</v>
      </c>
      <c r="Q11" s="17"/>
    </row>
    <row r="12" ht="35" customHeight="1" spans="1:17">
      <c r="A12" s="8">
        <v>8</v>
      </c>
      <c r="B12" s="9" t="s">
        <v>106</v>
      </c>
      <c r="C12" s="9" t="s">
        <v>95</v>
      </c>
      <c r="D12" s="9" t="s">
        <v>98</v>
      </c>
      <c r="E12" s="8" t="s">
        <v>91</v>
      </c>
      <c r="F12" s="8" t="s">
        <v>87</v>
      </c>
      <c r="G12" s="8" t="s">
        <v>87</v>
      </c>
      <c r="H12" s="8" t="s">
        <v>87</v>
      </c>
      <c r="I12" s="8">
        <v>12</v>
      </c>
      <c r="J12" s="8">
        <v>12</v>
      </c>
      <c r="K12" s="8" t="s">
        <v>87</v>
      </c>
      <c r="L12" s="8" t="s">
        <v>87</v>
      </c>
      <c r="M12" s="8" t="s">
        <v>87</v>
      </c>
      <c r="N12" s="8">
        <f t="shared" si="0"/>
        <v>24</v>
      </c>
      <c r="O12" s="17"/>
      <c r="P12" s="8">
        <f t="shared" si="1"/>
        <v>0</v>
      </c>
      <c r="Q12" s="17"/>
    </row>
    <row r="13" ht="35" customHeight="1" spans="1:17">
      <c r="A13" s="8">
        <v>9</v>
      </c>
      <c r="B13" s="9" t="s">
        <v>107</v>
      </c>
      <c r="C13" s="9" t="s">
        <v>108</v>
      </c>
      <c r="D13" s="9" t="s">
        <v>85</v>
      </c>
      <c r="E13" s="8" t="s">
        <v>86</v>
      </c>
      <c r="F13" s="8" t="s">
        <v>87</v>
      </c>
      <c r="G13" s="8" t="s">
        <v>87</v>
      </c>
      <c r="H13" s="8" t="s">
        <v>87</v>
      </c>
      <c r="I13" s="8" t="s">
        <v>87</v>
      </c>
      <c r="J13" s="8" t="s">
        <v>87</v>
      </c>
      <c r="K13" s="8" t="s">
        <v>87</v>
      </c>
      <c r="L13" s="8" t="s">
        <v>87</v>
      </c>
      <c r="M13" s="8">
        <v>40</v>
      </c>
      <c r="N13" s="8">
        <f t="shared" si="0"/>
        <v>40</v>
      </c>
      <c r="O13" s="17"/>
      <c r="P13" s="8">
        <f t="shared" si="1"/>
        <v>0</v>
      </c>
      <c r="Q13" s="17"/>
    </row>
    <row r="14" ht="35" customHeight="1" spans="1:17">
      <c r="A14" s="8">
        <v>11</v>
      </c>
      <c r="B14" s="9" t="s">
        <v>109</v>
      </c>
      <c r="C14" s="9" t="s">
        <v>87</v>
      </c>
      <c r="D14" s="9" t="s">
        <v>85</v>
      </c>
      <c r="E14" s="8" t="s">
        <v>86</v>
      </c>
      <c r="F14" s="8" t="s">
        <v>87</v>
      </c>
      <c r="G14" s="8" t="s">
        <v>87</v>
      </c>
      <c r="H14" s="8" t="s">
        <v>87</v>
      </c>
      <c r="I14" s="8" t="s">
        <v>87</v>
      </c>
      <c r="J14" s="8" t="s">
        <v>87</v>
      </c>
      <c r="K14" s="8" t="s">
        <v>87</v>
      </c>
      <c r="L14" s="8" t="s">
        <v>87</v>
      </c>
      <c r="M14" s="8">
        <v>6</v>
      </c>
      <c r="N14" s="8">
        <f t="shared" si="0"/>
        <v>6</v>
      </c>
      <c r="O14" s="17"/>
      <c r="P14" s="8">
        <f t="shared" si="1"/>
        <v>0</v>
      </c>
      <c r="Q14" s="17"/>
    </row>
    <row r="15" ht="35" customHeight="1" spans="1:17">
      <c r="A15" s="8">
        <v>12</v>
      </c>
      <c r="B15" s="9" t="s">
        <v>110</v>
      </c>
      <c r="C15" s="9" t="s">
        <v>111</v>
      </c>
      <c r="D15" s="9" t="s">
        <v>85</v>
      </c>
      <c r="E15" s="8" t="s">
        <v>112</v>
      </c>
      <c r="F15" s="8" t="s">
        <v>87</v>
      </c>
      <c r="G15" s="8" t="s">
        <v>87</v>
      </c>
      <c r="H15" s="8" t="s">
        <v>87</v>
      </c>
      <c r="I15" s="8" t="s">
        <v>87</v>
      </c>
      <c r="J15" s="8" t="s">
        <v>87</v>
      </c>
      <c r="K15" s="8" t="s">
        <v>87</v>
      </c>
      <c r="L15" s="8" t="s">
        <v>87</v>
      </c>
      <c r="M15" s="8">
        <v>10</v>
      </c>
      <c r="N15" s="8">
        <f t="shared" si="0"/>
        <v>10</v>
      </c>
      <c r="O15" s="17"/>
      <c r="P15" s="8">
        <f t="shared" si="1"/>
        <v>0</v>
      </c>
      <c r="Q15" s="17"/>
    </row>
    <row r="16" ht="35" customHeight="1" spans="1:17">
      <c r="A16" s="8">
        <v>13</v>
      </c>
      <c r="B16" s="9" t="s">
        <v>113</v>
      </c>
      <c r="C16" s="9" t="s">
        <v>111</v>
      </c>
      <c r="D16" s="9" t="s">
        <v>85</v>
      </c>
      <c r="E16" s="8" t="s">
        <v>112</v>
      </c>
      <c r="F16" s="8" t="s">
        <v>87</v>
      </c>
      <c r="G16" s="8" t="s">
        <v>87</v>
      </c>
      <c r="H16" s="8" t="s">
        <v>87</v>
      </c>
      <c r="I16" s="8" t="s">
        <v>87</v>
      </c>
      <c r="J16" s="8" t="s">
        <v>87</v>
      </c>
      <c r="K16" s="8" t="s">
        <v>87</v>
      </c>
      <c r="L16" s="8" t="s">
        <v>87</v>
      </c>
      <c r="M16" s="8">
        <v>12</v>
      </c>
      <c r="N16" s="8">
        <f t="shared" si="0"/>
        <v>12</v>
      </c>
      <c r="O16" s="17"/>
      <c r="P16" s="8">
        <f t="shared" si="1"/>
        <v>0</v>
      </c>
      <c r="Q16" s="17"/>
    </row>
    <row r="17" ht="35" customHeight="1" spans="1:17">
      <c r="A17" s="8">
        <v>14</v>
      </c>
      <c r="B17" s="9" t="s">
        <v>114</v>
      </c>
      <c r="C17" s="9" t="s">
        <v>87</v>
      </c>
      <c r="D17" s="9" t="s">
        <v>85</v>
      </c>
      <c r="E17" s="8" t="s">
        <v>115</v>
      </c>
      <c r="F17" s="8" t="s">
        <v>87</v>
      </c>
      <c r="G17" s="8" t="s">
        <v>87</v>
      </c>
      <c r="H17" s="8" t="s">
        <v>87</v>
      </c>
      <c r="I17" s="8" t="s">
        <v>87</v>
      </c>
      <c r="J17" s="8" t="s">
        <v>87</v>
      </c>
      <c r="K17" s="8" t="s">
        <v>87</v>
      </c>
      <c r="L17" s="8" t="s">
        <v>87</v>
      </c>
      <c r="M17" s="8">
        <v>9</v>
      </c>
      <c r="N17" s="8">
        <f t="shared" si="0"/>
        <v>9</v>
      </c>
      <c r="O17" s="17"/>
      <c r="P17" s="8">
        <f t="shared" si="1"/>
        <v>0</v>
      </c>
      <c r="Q17" s="17"/>
    </row>
    <row r="18" ht="35" customHeight="1" spans="1:17">
      <c r="A18" s="8">
        <v>15</v>
      </c>
      <c r="B18" s="9" t="s">
        <v>116</v>
      </c>
      <c r="C18" s="9" t="s">
        <v>87</v>
      </c>
      <c r="D18" s="9" t="s">
        <v>85</v>
      </c>
      <c r="E18" s="8" t="s">
        <v>102</v>
      </c>
      <c r="F18" s="8" t="s">
        <v>87</v>
      </c>
      <c r="G18" s="8" t="s">
        <v>87</v>
      </c>
      <c r="H18" s="8" t="s">
        <v>87</v>
      </c>
      <c r="I18" s="8" t="s">
        <v>87</v>
      </c>
      <c r="J18" s="8" t="s">
        <v>87</v>
      </c>
      <c r="K18" s="8" t="s">
        <v>87</v>
      </c>
      <c r="L18" s="8" t="s">
        <v>87</v>
      </c>
      <c r="M18" s="8">
        <v>23</v>
      </c>
      <c r="N18" s="8">
        <f t="shared" si="0"/>
        <v>23</v>
      </c>
      <c r="O18" s="17"/>
      <c r="P18" s="8">
        <f t="shared" si="1"/>
        <v>0</v>
      </c>
      <c r="Q18" s="17"/>
    </row>
    <row r="19" ht="35" customHeight="1" spans="1:17">
      <c r="A19" s="8">
        <v>16</v>
      </c>
      <c r="B19" s="9" t="s">
        <v>117</v>
      </c>
      <c r="C19" s="9" t="s">
        <v>118</v>
      </c>
      <c r="D19" s="9" t="s">
        <v>85</v>
      </c>
      <c r="E19" s="8" t="s">
        <v>119</v>
      </c>
      <c r="F19" s="8" t="s">
        <v>87</v>
      </c>
      <c r="G19" s="8" t="s">
        <v>87</v>
      </c>
      <c r="H19" s="8" t="s">
        <v>87</v>
      </c>
      <c r="I19" s="8" t="s">
        <v>87</v>
      </c>
      <c r="J19" s="8" t="s">
        <v>87</v>
      </c>
      <c r="K19" s="8" t="s">
        <v>87</v>
      </c>
      <c r="L19" s="8" t="s">
        <v>87</v>
      </c>
      <c r="M19" s="8">
        <v>30</v>
      </c>
      <c r="N19" s="8">
        <f t="shared" si="0"/>
        <v>30</v>
      </c>
      <c r="O19" s="17"/>
      <c r="P19" s="8">
        <f t="shared" si="1"/>
        <v>0</v>
      </c>
      <c r="Q19" s="17"/>
    </row>
    <row r="20" ht="35" customHeight="1" spans="1:17">
      <c r="A20" s="8">
        <v>17</v>
      </c>
      <c r="B20" s="9" t="s">
        <v>120</v>
      </c>
      <c r="C20" s="9" t="s">
        <v>87</v>
      </c>
      <c r="D20" s="9" t="s">
        <v>85</v>
      </c>
      <c r="E20" s="8" t="s">
        <v>112</v>
      </c>
      <c r="F20" s="8" t="s">
        <v>87</v>
      </c>
      <c r="G20" s="8" t="s">
        <v>87</v>
      </c>
      <c r="H20" s="8" t="s">
        <v>87</v>
      </c>
      <c r="I20" s="8" t="s">
        <v>87</v>
      </c>
      <c r="J20" s="8" t="s">
        <v>87</v>
      </c>
      <c r="K20" s="8" t="s">
        <v>87</v>
      </c>
      <c r="L20" s="8" t="s">
        <v>87</v>
      </c>
      <c r="M20" s="8">
        <v>26</v>
      </c>
      <c r="N20" s="8">
        <f t="shared" si="0"/>
        <v>26</v>
      </c>
      <c r="O20" s="17"/>
      <c r="P20" s="8">
        <f t="shared" si="1"/>
        <v>0</v>
      </c>
      <c r="Q20" s="17"/>
    </row>
    <row r="21" ht="35" customHeight="1" spans="1:17">
      <c r="A21" s="8">
        <v>18</v>
      </c>
      <c r="B21" s="11" t="s">
        <v>121</v>
      </c>
      <c r="C21" s="11" t="s">
        <v>122</v>
      </c>
      <c r="D21" s="11" t="s">
        <v>123</v>
      </c>
      <c r="E21" s="8" t="s">
        <v>86</v>
      </c>
      <c r="F21" s="8" t="s">
        <v>87</v>
      </c>
      <c r="G21" s="8" t="s">
        <v>87</v>
      </c>
      <c r="H21" s="13">
        <v>310</v>
      </c>
      <c r="I21" s="15"/>
      <c r="J21" s="16"/>
      <c r="K21" s="8" t="s">
        <v>87</v>
      </c>
      <c r="L21" s="8" t="s">
        <v>87</v>
      </c>
      <c r="M21" s="8" t="s">
        <v>87</v>
      </c>
      <c r="N21" s="8">
        <f t="shared" si="0"/>
        <v>310</v>
      </c>
      <c r="O21" s="17"/>
      <c r="P21" s="8">
        <f t="shared" si="1"/>
        <v>0</v>
      </c>
      <c r="Q21" s="17"/>
    </row>
    <row r="22" ht="35" customHeight="1" spans="1:17">
      <c r="A22" s="8">
        <v>19</v>
      </c>
      <c r="B22" s="11" t="s">
        <v>124</v>
      </c>
      <c r="C22" s="11" t="s">
        <v>125</v>
      </c>
      <c r="D22" s="11" t="s">
        <v>101</v>
      </c>
      <c r="E22" s="8" t="s">
        <v>86</v>
      </c>
      <c r="F22" s="8" t="s">
        <v>87</v>
      </c>
      <c r="G22" s="8" t="s">
        <v>87</v>
      </c>
      <c r="H22" s="8" t="s">
        <v>87</v>
      </c>
      <c r="I22" s="8" t="s">
        <v>87</v>
      </c>
      <c r="J22" s="8" t="s">
        <v>87</v>
      </c>
      <c r="K22" s="8">
        <v>726</v>
      </c>
      <c r="L22" s="8" t="s">
        <v>87</v>
      </c>
      <c r="M22" s="8" t="s">
        <v>87</v>
      </c>
      <c r="N22" s="8">
        <f t="shared" si="0"/>
        <v>726</v>
      </c>
      <c r="O22" s="17"/>
      <c r="P22" s="8">
        <f t="shared" si="1"/>
        <v>0</v>
      </c>
      <c r="Q22" s="17"/>
    </row>
    <row r="23" ht="35" customHeight="1" spans="1:17">
      <c r="A23" s="8">
        <v>20</v>
      </c>
      <c r="B23" s="11" t="s">
        <v>126</v>
      </c>
      <c r="C23" s="11" t="s">
        <v>127</v>
      </c>
      <c r="D23" s="11" t="s">
        <v>101</v>
      </c>
      <c r="E23" s="8" t="s">
        <v>86</v>
      </c>
      <c r="F23" s="8" t="s">
        <v>87</v>
      </c>
      <c r="G23" s="8" t="s">
        <v>87</v>
      </c>
      <c r="H23" s="13">
        <v>40</v>
      </c>
      <c r="I23" s="15"/>
      <c r="J23" s="15"/>
      <c r="K23" s="15"/>
      <c r="L23" s="16"/>
      <c r="M23" s="8" t="s">
        <v>87</v>
      </c>
      <c r="N23" s="8">
        <f t="shared" si="0"/>
        <v>40</v>
      </c>
      <c r="O23" s="17"/>
      <c r="P23" s="8">
        <f t="shared" si="1"/>
        <v>0</v>
      </c>
      <c r="Q23" s="19"/>
    </row>
    <row r="24" ht="35" customHeight="1" spans="1:17">
      <c r="A24" s="8"/>
      <c r="B24" s="12" t="s">
        <v>128</v>
      </c>
      <c r="C24" s="11"/>
      <c r="D24" s="11"/>
      <c r="E24" s="8"/>
      <c r="F24" s="8"/>
      <c r="G24" s="8"/>
      <c r="H24" s="8"/>
      <c r="I24" s="8"/>
      <c r="J24" s="8"/>
      <c r="K24" s="8"/>
      <c r="L24" s="8"/>
      <c r="M24" s="8"/>
      <c r="N24" s="8"/>
      <c r="O24" s="8"/>
      <c r="P24" s="18">
        <f>SUM(P5:P23)</f>
        <v>0</v>
      </c>
      <c r="Q24" s="19"/>
    </row>
  </sheetData>
  <sheetProtection algorithmName="SHA-512" hashValue="X5hSALvLWPfeRyWQlES3C4DPFerDLZir68mB239pSvOvDf8J/XwTaYFdH7J8z0TExIyv3S9GUXyX44UI3cVK2A==" saltValue="FDGLepa+udrWfLWrxBiOFQ==" spinCount="100000" sheet="1" objects="1"/>
  <mergeCells count="15">
    <mergeCell ref="A1:Q1"/>
    <mergeCell ref="A2:C2"/>
    <mergeCell ref="F3:J3"/>
    <mergeCell ref="K3:L3"/>
    <mergeCell ref="H21:J21"/>
    <mergeCell ref="H23:L23"/>
    <mergeCell ref="A3:A4"/>
    <mergeCell ref="B3:B4"/>
    <mergeCell ref="C3:C4"/>
    <mergeCell ref="D3:D4"/>
    <mergeCell ref="E3:E4"/>
    <mergeCell ref="N3:N4"/>
    <mergeCell ref="O3:O4"/>
    <mergeCell ref="P3:P4"/>
    <mergeCell ref="Q3:Q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rangeList sheetStid="3" master="" otherUserPermission="visible">
    <arrUserId title="区域1" rangeCreator="" othersAccessPermission="edit"/>
  </rangeList>
  <rangeList sheetStid="4"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封面</vt:lpstr>
      <vt:lpstr>工程量清单说明</vt:lpstr>
      <vt:lpstr>汇总表</vt:lpstr>
      <vt:lpstr>801通则</vt:lpstr>
      <vt:lpstr>805隧道机电系统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李鹏飞</dc:creator>
  <cp:lastModifiedBy>陳家雨_</cp:lastModifiedBy>
  <dcterms:created xsi:type="dcterms:W3CDTF">2024-09-10T02:54:00Z</dcterms:created>
  <dcterms:modified xsi:type="dcterms:W3CDTF">2025-09-02T07:56:30Z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1C0D0D47124D472B96B783BD736F3D3E</vt:lpwstr>
  </property>
  <property fmtid="{D5CDD505-2E9C-101B-9397-08002B2CF9AE}" pid="3" name="KSOProductBuildVer">
    <vt:lpwstr>2052-12.1.0.21170</vt:lpwstr>
  </property>
</Properties>
</file>